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йога\"/>
    </mc:Choice>
  </mc:AlternateContent>
  <bookViews>
    <workbookView xWindow="0" yWindow="0" windowWidth="24750" windowHeight="12300"/>
  </bookViews>
  <sheets>
    <sheet name="Домофония+СКУД" sheetId="1" r:id="rId1"/>
  </sheets>
  <calcPr calcId="162913"/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G6" i="1"/>
  <c r="G7" i="1"/>
  <c r="G5" i="1"/>
  <c r="G24" i="1" l="1"/>
  <c r="G48" i="1"/>
  <c r="G49" i="1" l="1"/>
</calcChain>
</file>

<file path=xl/sharedStrings.xml><?xml version="1.0" encoding="utf-8"?>
<sst xmlns="http://schemas.openxmlformats.org/spreadsheetml/2006/main" count="73" uniqueCount="68">
  <si>
    <t>№</t>
  </si>
  <si>
    <t>НАИМЕНОВАНИЕ</t>
  </si>
  <si>
    <t>ТИП</t>
  </si>
  <si>
    <t>ОПИСАНИЕ</t>
  </si>
  <si>
    <t>КОЛ-ВО</t>
  </si>
  <si>
    <t>КОММЕНТАРИЙ</t>
  </si>
  <si>
    <t>DHI-DSSPro8-VDP-Device-License</t>
  </si>
  <si>
    <t>DSS8PRVDP</t>
  </si>
  <si>
    <t>Лицензия на домофонию, одна лицензия на устройство</t>
  </si>
  <si>
    <t>DH-VTO6541H</t>
  </si>
  <si>
    <t>Вызывная панель с распознаванием лиц, разрешением камеры 2мп и CMOS сенсором, 4,3-дюймовый IPS дисплей; разрешение экрана 800 × 480, WDR 120дБ; Алюминиевая анодная поверхность; сенсорные кнопки; IP65; Рабочая температура: от -30 ° C до + 60 ° C; DC12В.</t>
  </si>
  <si>
    <t xml:space="preserve"> DH-VTM121</t>
  </si>
  <si>
    <t>Металлический короб для врезной установки VTO75/65 series</t>
  </si>
  <si>
    <t>DHI-DEE1010B-S2</t>
  </si>
  <si>
    <t>Модуль расширения контроля доступа;
Подключение по RS-485.
Работа с электромеханическими или электромагнитными замкам.
3 индикатора состояния, устройство включено или выключено и состояние двери.</t>
  </si>
  <si>
    <t>DHI-ASR2201A</t>
  </si>
  <si>
    <t>Влагозащищенный считыватель карт доступа и клавиатура ввода;
Доступ по картам и паролю; Интерфейс подключения RS-485/Wiegand;
Защита от вскрытия корпуса, IP66; Mifare 1 K (13.56МГц); 
Питание DC 12В;  Рабочая температура: -30°C~+70°C;</t>
  </si>
  <si>
    <t>DHI-ASF908</t>
  </si>
  <si>
    <t>Бесконтактная кнопка "Выход" Нержавеющая сталь;
86*86*25мм; -30℃-+60℃</t>
  </si>
  <si>
    <t>DHI-ASF500A</t>
  </si>
  <si>
    <t>Электромагнитный замок; Режим блокировки: НЗ;
Для одной двери; Релейный вход/выход; Сила удержания 500кг;
Рабочая температура: -30℃~60℃</t>
  </si>
  <si>
    <t>DH-PFS4218-16ET-190</t>
  </si>
  <si>
    <t>16-портовый управляемый коммутатор с РоЕ, уровень L2
Порты: 16 RJ45 10/100Мбит/с (PoE/PoE+/Hi-PoE), 2 комбинированных SFP/RJ45 10/100/1000Мбит/с (uplink); мощность PoE: порты 1~2 до 90Вт, порты 3~16 до 30Вт, суммарно до 190Вт; PoE watchdog, передача до 250м; питание: 100~240В(AC)</t>
  </si>
  <si>
    <t>Провод КСПВ 4*0,5</t>
  </si>
  <si>
    <t>ВВГ 3*1,5</t>
  </si>
  <si>
    <t>Розетка накладная 1 постовая</t>
  </si>
  <si>
    <t>Кабель UTP cat.5e 24AWG Outdoor с ШВВП 2*0,75</t>
  </si>
  <si>
    <t>Труба гофрированная ПВХ 20мм с протяжкой серая</t>
  </si>
  <si>
    <t>Труба гофрированная ПНД 20мм с протяжкой оранжевая</t>
  </si>
  <si>
    <t>Корпус металлический ЩМП-5-0 (1000х650х285мм) У2 IP54 RAL 3020 IEK (IND-YKM40-05-54 )</t>
  </si>
  <si>
    <t>Метизы</t>
  </si>
  <si>
    <t>Кабель U/UTP4 cat.5e КССПВнг(А)-4х2х0,52</t>
  </si>
  <si>
    <t>Монтаж кабеля</t>
  </si>
  <si>
    <t>Монтаж провода</t>
  </si>
  <si>
    <t>Монтаж трубы гофрированной</t>
  </si>
  <si>
    <t>Монтаж розетки</t>
  </si>
  <si>
    <t>Монтаж ЩМП</t>
  </si>
  <si>
    <t>Монтаж блока питания</t>
  </si>
  <si>
    <t>Монтаж АКБ</t>
  </si>
  <si>
    <t>Монтаж вызывной панели</t>
  </si>
  <si>
    <t>Монтаж модуля расширения</t>
  </si>
  <si>
    <t>Монтаж считывателя</t>
  </si>
  <si>
    <t>Монтаж кнопки выхода</t>
  </si>
  <si>
    <t>Монтаж электромагнитного замка</t>
  </si>
  <si>
    <t>Монтаж коммутатора</t>
  </si>
  <si>
    <t>Пусконаладочные работы</t>
  </si>
  <si>
    <t>DHI-DSSPro8-Video-Base-License</t>
  </si>
  <si>
    <t>DHI-DSSPro8-Door-Base-License</t>
  </si>
  <si>
    <t>DSS8PRVB</t>
  </si>
  <si>
    <t>DSS8PRDB</t>
  </si>
  <si>
    <t>Базовая лицензия включает в себя 16 видеоканалов</t>
  </si>
  <si>
    <t>Базовая лицензия включает в себя 16 каналов контроля доступом</t>
  </si>
  <si>
    <t>Компьютер Intel Core i7-10700,GeForce RTX 3050 8 ГБ, 2x8 ГБ</t>
  </si>
  <si>
    <t>Итого по разделлу домофония и контроль доступа:</t>
  </si>
  <si>
    <t>Домофония и контроль доступа</t>
  </si>
  <si>
    <t>Подитог оборудование:</t>
  </si>
  <si>
    <t>Подитог сопутствующие материалы:</t>
  </si>
  <si>
    <t>Сервер для ПО для подключения всех домофонов и видеонаблюдения</t>
  </si>
  <si>
    <t>Цена</t>
  </si>
  <si>
    <t>Сумма</t>
  </si>
  <si>
    <t>Для подключения считывателя, кнопки, замка входа на лестничный марш и ворота</t>
  </si>
  <si>
    <r>
      <rPr>
        <b/>
        <sz val="11"/>
        <color rgb="FF000000"/>
        <rFont val="Calibri"/>
        <family val="2"/>
        <charset val="204"/>
      </rPr>
      <t>Ведомость объемов работ</t>
    </r>
    <r>
      <rPr>
        <sz val="11"/>
        <color rgb="FF000000"/>
        <rFont val="Calibri"/>
        <family val="2"/>
        <charset val="204"/>
      </rPr>
      <t xml:space="preserve"> по монтажу </t>
    </r>
    <r>
      <rPr>
        <u/>
        <sz val="11"/>
        <color rgb="FF000000"/>
        <rFont val="Calibri"/>
        <family val="2"/>
        <charset val="204"/>
      </rPr>
      <t>систем контроля доступа</t>
    </r>
    <r>
      <rPr>
        <sz val="11"/>
        <color rgb="FF000000"/>
        <rFont val="Calibri"/>
        <family val="2"/>
        <charset val="204"/>
      </rPr>
      <t xml:space="preserve"> на строящемся объекте "Многоэтажный многоквартирный жиллой дом №68 по ул. Новая 8-я вмикрорайонк №17а жилого р-на "Север" в Октябрьском р-не г. Ижевска"</t>
    </r>
  </si>
  <si>
    <t>На 1 калитку и 4 входа в подъезд (два проходных подъезда)</t>
  </si>
  <si>
    <t xml:space="preserve">количество расчитать, исходя из количества подключаемого оборудования и количества квартир - 264 </t>
  </si>
  <si>
    <t>2 Входа в лестничный марш, 1 на дополнительную калитку, 5 дверей в подвале - входы в зону кладовых/велосипедных.</t>
  </si>
  <si>
    <t>ББП Рапан-50П (либо аналог)</t>
  </si>
  <si>
    <t>АКБ Fors 1207 (либо аналог)</t>
  </si>
  <si>
    <t>ИБП Rapan-3000 (либо аналог)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</si>
</sst>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₽&quot;;[Red]\-#,##0.00&quot; ₽&quot;"/>
    <numFmt numFmtId="165" formatCode="#,##0&quot; ₽&quot;;[Red]\-#,##0&quot; ₽&quot;"/>
    <numFmt numFmtId="166" formatCode="#,##0\ [$₽-419]_);[Red]\(#,##0\ [$₽-419]\)"/>
    <numFmt numFmtId="167" formatCode="#,##0.00\ &quot;₽&quot;"/>
  </numFmts>
  <fonts count="11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404040"/>
      <name val="Calibri"/>
      <family val="2"/>
      <charset val="204"/>
    </font>
    <font>
      <sz val="11"/>
      <color theme="1"/>
      <name val="Calibri"/>
      <family val="3"/>
      <charset val="134"/>
      <scheme val="minor"/>
    </font>
    <font>
      <i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E5FAC"/>
        <bgColor rgb="FF0E5FAC"/>
      </patternFill>
    </fill>
    <fill>
      <patternFill patternType="solid">
        <fgColor rgb="FFFFFFFF"/>
        <bgColor rgb="FFFFFFFF"/>
      </patternFill>
    </fill>
    <fill>
      <patternFill patternType="solid">
        <fgColor rgb="FFE1E1E1"/>
        <bgColor rgb="FFE1E1E1"/>
      </patternFill>
    </fill>
    <fill>
      <patternFill patternType="solid">
        <fgColor rgb="FFE7E6E6"/>
        <bgColor rgb="FFE7E6E6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4" fillId="0" borderId="0">
      <alignment vertical="center"/>
    </xf>
    <xf numFmtId="166" fontId="4" fillId="0" borderId="0">
      <alignment vertical="center"/>
    </xf>
  </cellStyleXfs>
  <cellXfs count="34">
    <xf numFmtId="0" fontId="0" fillId="0" borderId="0" xfId="0"/>
    <xf numFmtId="0" fontId="0" fillId="0" borderId="0" xfId="0" applyFont="1" applyAlignment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0" fillId="6" borderId="1" xfId="0" applyFont="1" applyFill="1" applyBorder="1" applyAlignment="1"/>
    <xf numFmtId="0" fontId="0" fillId="6" borderId="1" xfId="0" applyFont="1" applyFill="1" applyBorder="1" applyAlignment="1">
      <alignment horizontal="center" vertical="center"/>
    </xf>
    <xf numFmtId="167" fontId="0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6" borderId="1" xfId="0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/>
    </xf>
  </cellXfs>
  <cellStyles count="3">
    <cellStyle name="Обычный" xfId="0" builtinId="0"/>
    <cellStyle name="常规 2 3 2 17 2 3" xfId="2"/>
    <cellStyle name="常规 2 3 2 17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5295900</xdr:colOff>
      <xdr:row>0</xdr:row>
      <xdr:rowOff>0</xdr:rowOff>
    </xdr:from>
    <xdr:ext cx="209550" cy="180975"/>
    <xdr:pic>
      <xdr:nvPicPr>
        <xdr:cNvPr id="6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125" y="0"/>
          <a:ext cx="20955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468405</xdr:colOff>
      <xdr:row>8</xdr:row>
      <xdr:rowOff>160384</xdr:rowOff>
    </xdr:from>
    <xdr:ext cx="466725" cy="1099549"/>
    <xdr:pic>
      <xdr:nvPicPr>
        <xdr:cNvPr id="7" name="图片 78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2554380" y="4913359"/>
          <a:ext cx="466725" cy="1099549"/>
        </a:xfrm>
        <a:prstGeom prst="rect">
          <a:avLst/>
        </a:prstGeom>
      </xdr:spPr>
    </xdr:pic>
    <xdr:clientData/>
  </xdr:oneCellAnchor>
  <xdr:twoCellAnchor editAs="oneCell">
    <xdr:from>
      <xdr:col>2</xdr:col>
      <xdr:colOff>495300</xdr:colOff>
      <xdr:row>9</xdr:row>
      <xdr:rowOff>171450</xdr:rowOff>
    </xdr:from>
    <xdr:to>
      <xdr:col>2</xdr:col>
      <xdr:colOff>809625</xdr:colOff>
      <xdr:row>10</xdr:row>
      <xdr:rowOff>586841</xdr:rowOff>
    </xdr:to>
    <xdr:pic>
      <xdr:nvPicPr>
        <xdr:cNvPr id="9" name="图片 8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10125" y="4724400"/>
          <a:ext cx="314325" cy="605891"/>
        </a:xfrm>
        <a:prstGeom prst="rect">
          <a:avLst/>
        </a:prstGeom>
      </xdr:spPr>
    </xdr:pic>
    <xdr:clientData/>
  </xdr:twoCellAnchor>
  <xdr:oneCellAnchor>
    <xdr:from>
      <xdr:col>2</xdr:col>
      <xdr:colOff>209550</xdr:colOff>
      <xdr:row>10</xdr:row>
      <xdr:rowOff>552450</xdr:rowOff>
    </xdr:from>
    <xdr:ext cx="943234" cy="927462"/>
    <xdr:pic>
      <xdr:nvPicPr>
        <xdr:cNvPr id="10" name="Рисунок 9" descr="https://material.dahuasecurity.com/uploads/image/20220527/DEE1010B-S2_3_thumb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24375" y="5295900"/>
          <a:ext cx="943234" cy="927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152400</xdr:colOff>
      <xdr:row>12</xdr:row>
      <xdr:rowOff>895350</xdr:rowOff>
    </xdr:from>
    <xdr:to>
      <xdr:col>2</xdr:col>
      <xdr:colOff>1162050</xdr:colOff>
      <xdr:row>14</xdr:row>
      <xdr:rowOff>146950</xdr:rowOff>
    </xdr:to>
    <xdr:pic>
      <xdr:nvPicPr>
        <xdr:cNvPr id="11" name="Рисунок 10" descr="https://www.dahuasecurity.com/asset/upload/uploads/image/20210325/1_0_01_25_11187_1509464144_thumb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>
        <a:xfrm>
          <a:off x="4000500" y="10086975"/>
          <a:ext cx="1009650" cy="106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438150</xdr:colOff>
      <xdr:row>15</xdr:row>
      <xdr:rowOff>38100</xdr:rowOff>
    </xdr:from>
    <xdr:to>
      <xdr:col>2</xdr:col>
      <xdr:colOff>904875</xdr:colOff>
      <xdr:row>15</xdr:row>
      <xdr:rowOff>472945</xdr:rowOff>
    </xdr:to>
    <xdr:pic>
      <xdr:nvPicPr>
        <xdr:cNvPr id="13" name="图片 11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52975" y="8410575"/>
          <a:ext cx="466725" cy="434845"/>
        </a:xfrm>
        <a:prstGeom prst="rect">
          <a:avLst/>
        </a:prstGeom>
      </xdr:spPr>
    </xdr:pic>
    <xdr:clientData/>
  </xdr:twoCellAnchor>
  <xdr:oneCellAnchor>
    <xdr:from>
      <xdr:col>2</xdr:col>
      <xdr:colOff>142875</xdr:colOff>
      <xdr:row>17</xdr:row>
      <xdr:rowOff>47625</xdr:rowOff>
    </xdr:from>
    <xdr:ext cx="1034284" cy="594286"/>
    <xdr:pic>
      <xdr:nvPicPr>
        <xdr:cNvPr id="14" name="图片 10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57700" y="8991600"/>
          <a:ext cx="1034284" cy="594286"/>
        </a:xfrm>
        <a:prstGeom prst="rect">
          <a:avLst/>
        </a:prstGeom>
      </xdr:spPr>
    </xdr:pic>
    <xdr:clientData/>
  </xdr:oneCellAnchor>
  <xdr:twoCellAnchor editAs="oneCell">
    <xdr:from>
      <xdr:col>2</xdr:col>
      <xdr:colOff>85726</xdr:colOff>
      <xdr:row>18</xdr:row>
      <xdr:rowOff>66676</xdr:rowOff>
    </xdr:from>
    <xdr:to>
      <xdr:col>2</xdr:col>
      <xdr:colOff>1163313</xdr:colOff>
      <xdr:row>21</xdr:row>
      <xdr:rowOff>0</xdr:rowOff>
    </xdr:to>
    <xdr:pic>
      <xdr:nvPicPr>
        <xdr:cNvPr id="15" name="Рисунок 14" descr="https://www.dahuasecurity.com/asset/upload/uploads/image/20210412/DH-PFS4226-24ET-240_View_Rear-logo_thumb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00551" y="9658351"/>
          <a:ext cx="1077587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3" workbookViewId="0">
      <selection activeCell="D29" sqref="D29"/>
    </sheetView>
  </sheetViews>
  <sheetFormatPr defaultRowHeight="15"/>
  <cols>
    <col min="1" max="1" width="4.140625" style="1" customWidth="1"/>
    <col min="2" max="2" width="60.5703125" style="1" customWidth="1"/>
    <col min="3" max="3" width="19.42578125" style="1" customWidth="1"/>
    <col min="4" max="4" width="92.85546875" style="1" customWidth="1"/>
    <col min="5" max="5" width="9.7109375" style="1" customWidth="1"/>
    <col min="6" max="6" width="15.140625" style="1" customWidth="1"/>
    <col min="7" max="7" width="15.140625" style="16" customWidth="1"/>
    <col min="8" max="8" width="38.5703125" style="1" customWidth="1"/>
    <col min="9" max="10" width="14.42578125" style="1"/>
    <col min="11" max="16384" width="9.140625" style="1"/>
  </cols>
  <sheetData>
    <row r="1" spans="1:8">
      <c r="A1" s="2"/>
      <c r="B1" s="3"/>
      <c r="C1" s="2"/>
      <c r="D1" s="2"/>
      <c r="E1" s="2"/>
      <c r="F1" s="2"/>
      <c r="G1" s="2"/>
      <c r="H1" s="2"/>
    </row>
    <row r="2" spans="1:8" ht="50.25" customHeight="1">
      <c r="A2" s="2"/>
      <c r="B2" s="29" t="s">
        <v>61</v>
      </c>
      <c r="C2" s="29"/>
      <c r="D2" s="30"/>
      <c r="E2" s="2"/>
      <c r="F2" s="2"/>
      <c r="G2" s="2"/>
      <c r="H2" s="2"/>
    </row>
    <row r="3" spans="1:8" s="16" customFormat="1" ht="18.75">
      <c r="A3" s="28" t="s">
        <v>54</v>
      </c>
      <c r="B3" s="28"/>
      <c r="C3" s="28"/>
      <c r="D3" s="28"/>
      <c r="E3" s="28"/>
      <c r="F3" s="28"/>
      <c r="G3" s="28"/>
      <c r="H3" s="28"/>
    </row>
    <row r="4" spans="1:8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58</v>
      </c>
      <c r="G4" s="21" t="s">
        <v>59</v>
      </c>
      <c r="H4" s="21" t="s">
        <v>5</v>
      </c>
    </row>
    <row r="5" spans="1:8">
      <c r="A5" s="11">
        <v>1</v>
      </c>
      <c r="B5" s="23" t="s">
        <v>46</v>
      </c>
      <c r="C5" s="14" t="s">
        <v>48</v>
      </c>
      <c r="D5" s="15" t="s">
        <v>50</v>
      </c>
      <c r="E5" s="14">
        <v>1</v>
      </c>
      <c r="F5" s="13"/>
      <c r="G5" s="13">
        <f>F5*E5</f>
        <v>0</v>
      </c>
      <c r="H5" s="14"/>
    </row>
    <row r="6" spans="1:8">
      <c r="A6" s="11">
        <v>2</v>
      </c>
      <c r="B6" s="23" t="s">
        <v>47</v>
      </c>
      <c r="C6" s="14" t="s">
        <v>49</v>
      </c>
      <c r="D6" s="15" t="s">
        <v>51</v>
      </c>
      <c r="E6" s="14">
        <v>1</v>
      </c>
      <c r="F6" s="13"/>
      <c r="G6" s="13">
        <f t="shared" ref="G6:G7" si="0">F6*E6</f>
        <v>0</v>
      </c>
      <c r="H6" s="14"/>
    </row>
    <row r="7" spans="1:8">
      <c r="A7" s="11">
        <v>3</v>
      </c>
      <c r="B7" s="23" t="s">
        <v>6</v>
      </c>
      <c r="C7" s="23" t="s">
        <v>7</v>
      </c>
      <c r="D7" s="15" t="s">
        <v>8</v>
      </c>
      <c r="E7" s="14">
        <v>4</v>
      </c>
      <c r="F7" s="13"/>
      <c r="G7" s="13">
        <f t="shared" si="0"/>
        <v>0</v>
      </c>
      <c r="H7" s="14"/>
    </row>
    <row r="8" spans="1:8" ht="21" customHeight="1">
      <c r="A8" s="27"/>
      <c r="B8" s="27"/>
      <c r="C8" s="27"/>
      <c r="D8" s="27"/>
      <c r="E8" s="27"/>
      <c r="F8" s="27"/>
      <c r="G8" s="27"/>
      <c r="H8" s="27"/>
    </row>
    <row r="9" spans="1:8" ht="108.75" customHeight="1">
      <c r="A9" s="11">
        <v>4</v>
      </c>
      <c r="B9" s="23" t="s">
        <v>9</v>
      </c>
      <c r="C9" s="14"/>
      <c r="D9" s="15" t="s">
        <v>10</v>
      </c>
      <c r="E9" s="14">
        <v>5</v>
      </c>
      <c r="F9" s="13"/>
      <c r="G9" s="13">
        <f>F9*E9</f>
        <v>0</v>
      </c>
      <c r="H9" s="23" t="s">
        <v>62</v>
      </c>
    </row>
    <row r="10" spans="1:8">
      <c r="A10" s="11">
        <v>5</v>
      </c>
      <c r="B10" s="14" t="s">
        <v>39</v>
      </c>
      <c r="C10" s="14"/>
      <c r="D10" s="15"/>
      <c r="E10" s="14">
        <v>5</v>
      </c>
      <c r="F10" s="13"/>
      <c r="G10" s="13">
        <f t="shared" ref="G10:G23" si="1">F10*E10</f>
        <v>0</v>
      </c>
      <c r="H10" s="14"/>
    </row>
    <row r="11" spans="1:8" ht="46.5" customHeight="1">
      <c r="A11" s="11">
        <v>6</v>
      </c>
      <c r="B11" s="23" t="s">
        <v>11</v>
      </c>
      <c r="C11" s="14"/>
      <c r="D11" s="15" t="s">
        <v>12</v>
      </c>
      <c r="E11" s="14">
        <v>5</v>
      </c>
      <c r="F11" s="13"/>
      <c r="G11" s="13">
        <f t="shared" si="1"/>
        <v>0</v>
      </c>
      <c r="H11" s="14"/>
    </row>
    <row r="12" spans="1:8" ht="63.75" customHeight="1">
      <c r="A12" s="11">
        <v>7</v>
      </c>
      <c r="B12" s="23" t="s">
        <v>13</v>
      </c>
      <c r="C12" s="14"/>
      <c r="D12" s="15" t="s">
        <v>14</v>
      </c>
      <c r="E12" s="14">
        <v>5</v>
      </c>
      <c r="F12" s="13"/>
      <c r="G12" s="13">
        <f t="shared" si="1"/>
        <v>0</v>
      </c>
      <c r="H12" s="23" t="s">
        <v>60</v>
      </c>
    </row>
    <row r="13" spans="1:8">
      <c r="A13" s="11">
        <v>8</v>
      </c>
      <c r="B13" s="14" t="s">
        <v>40</v>
      </c>
      <c r="C13" s="14"/>
      <c r="D13" s="15"/>
      <c r="E13" s="14">
        <v>5</v>
      </c>
      <c r="F13" s="13"/>
      <c r="G13" s="13">
        <f t="shared" si="1"/>
        <v>0</v>
      </c>
      <c r="H13" s="14"/>
    </row>
    <row r="14" spans="1:8" ht="72" customHeight="1">
      <c r="A14" s="11">
        <v>9</v>
      </c>
      <c r="B14" s="23" t="s">
        <v>15</v>
      </c>
      <c r="C14" s="14"/>
      <c r="D14" s="15" t="s">
        <v>16</v>
      </c>
      <c r="E14" s="14">
        <v>8</v>
      </c>
      <c r="F14" s="13"/>
      <c r="G14" s="13">
        <f t="shared" si="1"/>
        <v>0</v>
      </c>
      <c r="H14" s="14" t="s">
        <v>64</v>
      </c>
    </row>
    <row r="15" spans="1:8">
      <c r="A15" s="11">
        <v>10</v>
      </c>
      <c r="B15" s="14" t="s">
        <v>41</v>
      </c>
      <c r="C15" s="14"/>
      <c r="D15" s="15"/>
      <c r="E15" s="14">
        <v>3</v>
      </c>
      <c r="F15" s="13"/>
      <c r="G15" s="13">
        <f t="shared" si="1"/>
        <v>0</v>
      </c>
      <c r="H15" s="14"/>
    </row>
    <row r="16" spans="1:8" ht="39.75" customHeight="1">
      <c r="A16" s="11">
        <v>13</v>
      </c>
      <c r="B16" s="23" t="s">
        <v>17</v>
      </c>
      <c r="C16" s="14"/>
      <c r="D16" s="15" t="s">
        <v>18</v>
      </c>
      <c r="E16" s="14">
        <v>13</v>
      </c>
      <c r="F16" s="13"/>
      <c r="G16" s="13">
        <f t="shared" si="1"/>
        <v>0</v>
      </c>
      <c r="H16" s="14"/>
    </row>
    <row r="17" spans="1:8">
      <c r="A17" s="11">
        <v>14</v>
      </c>
      <c r="B17" s="14" t="s">
        <v>42</v>
      </c>
      <c r="C17" s="14"/>
      <c r="D17" s="15"/>
      <c r="E17" s="14">
        <v>13</v>
      </c>
      <c r="F17" s="13"/>
      <c r="G17" s="13">
        <f t="shared" si="1"/>
        <v>0</v>
      </c>
      <c r="H17" s="14"/>
    </row>
    <row r="18" spans="1:8" ht="51" customHeight="1">
      <c r="A18" s="11">
        <v>15</v>
      </c>
      <c r="B18" s="14" t="s">
        <v>19</v>
      </c>
      <c r="C18" s="14"/>
      <c r="D18" s="15" t="s">
        <v>20</v>
      </c>
      <c r="E18" s="14">
        <v>13</v>
      </c>
      <c r="F18" s="13"/>
      <c r="G18" s="13">
        <f t="shared" si="1"/>
        <v>0</v>
      </c>
      <c r="H18" s="14"/>
    </row>
    <row r="19" spans="1:8">
      <c r="A19" s="11">
        <v>16</v>
      </c>
      <c r="B19" s="14" t="s">
        <v>43</v>
      </c>
      <c r="C19" s="14"/>
      <c r="D19" s="15"/>
      <c r="E19" s="14">
        <v>8</v>
      </c>
      <c r="F19" s="13"/>
      <c r="G19" s="13">
        <f t="shared" si="1"/>
        <v>0</v>
      </c>
      <c r="H19" s="14"/>
    </row>
    <row r="20" spans="1:8" ht="60.75" customHeight="1">
      <c r="A20" s="11">
        <v>17</v>
      </c>
      <c r="B20" s="23" t="s">
        <v>21</v>
      </c>
      <c r="C20" s="14"/>
      <c r="D20" s="15" t="s">
        <v>22</v>
      </c>
      <c r="E20" s="14"/>
      <c r="F20" s="13"/>
      <c r="G20" s="13">
        <f t="shared" si="1"/>
        <v>0</v>
      </c>
      <c r="H20" s="31" t="s">
        <v>63</v>
      </c>
    </row>
    <row r="21" spans="1:8">
      <c r="A21" s="11">
        <v>18</v>
      </c>
      <c r="B21" s="14" t="s">
        <v>44</v>
      </c>
      <c r="C21" s="14"/>
      <c r="D21" s="15"/>
      <c r="E21" s="14"/>
      <c r="F21" s="13"/>
      <c r="G21" s="13">
        <f t="shared" si="1"/>
        <v>0</v>
      </c>
      <c r="H21" s="32"/>
    </row>
    <row r="22" spans="1:8" s="12" customFormat="1" ht="30">
      <c r="A22" s="11">
        <v>20</v>
      </c>
      <c r="B22" s="23" t="s">
        <v>52</v>
      </c>
      <c r="C22" s="14"/>
      <c r="D22" s="15" t="s">
        <v>52</v>
      </c>
      <c r="E22" s="14">
        <v>1</v>
      </c>
      <c r="F22" s="13"/>
      <c r="G22" s="13">
        <f t="shared" si="1"/>
        <v>0</v>
      </c>
      <c r="H22" s="23" t="s">
        <v>57</v>
      </c>
    </row>
    <row r="23" spans="1:8">
      <c r="A23" s="11">
        <v>22</v>
      </c>
      <c r="B23" s="14" t="s">
        <v>45</v>
      </c>
      <c r="C23" s="14"/>
      <c r="D23" s="15"/>
      <c r="E23" s="14">
        <v>1</v>
      </c>
      <c r="F23" s="13"/>
      <c r="G23" s="13">
        <f t="shared" si="1"/>
        <v>0</v>
      </c>
      <c r="H23" s="14"/>
    </row>
    <row r="24" spans="1:8" ht="15.75" customHeight="1">
      <c r="A24" s="4"/>
      <c r="B24" s="5"/>
      <c r="C24" s="5"/>
      <c r="D24" s="26" t="s">
        <v>55</v>
      </c>
      <c r="E24" s="26"/>
      <c r="F24" s="26"/>
      <c r="G24" s="25">
        <f>SUM(G9:G23)+G7+G6+G5</f>
        <v>0</v>
      </c>
      <c r="H24" s="6"/>
    </row>
    <row r="25" spans="1:8" ht="15.75" customHeight="1">
      <c r="A25" s="8">
        <v>22</v>
      </c>
      <c r="B25" s="17" t="s">
        <v>31</v>
      </c>
      <c r="C25" s="7"/>
      <c r="D25" s="22"/>
      <c r="E25" s="8"/>
      <c r="F25" s="9"/>
      <c r="G25" s="9">
        <f>F25*E25</f>
        <v>0</v>
      </c>
      <c r="H25" s="7"/>
    </row>
    <row r="26" spans="1:8" ht="15.75" customHeight="1">
      <c r="A26" s="8">
        <v>23</v>
      </c>
      <c r="B26" s="18" t="s">
        <v>32</v>
      </c>
      <c r="C26" s="7"/>
      <c r="D26" s="7"/>
      <c r="E26" s="8"/>
      <c r="F26" s="9"/>
      <c r="G26" s="9">
        <f t="shared" ref="G26:G47" si="2">F26*E26</f>
        <v>0</v>
      </c>
      <c r="H26" s="7"/>
    </row>
    <row r="27" spans="1:8" ht="15.75" customHeight="1">
      <c r="A27" s="8">
        <v>24</v>
      </c>
      <c r="B27" s="17" t="s">
        <v>26</v>
      </c>
      <c r="C27" s="7"/>
      <c r="D27" s="7"/>
      <c r="E27" s="8"/>
      <c r="F27" s="9"/>
      <c r="G27" s="9">
        <f t="shared" si="2"/>
        <v>0</v>
      </c>
      <c r="H27" s="7"/>
    </row>
    <row r="28" spans="1:8" ht="15.75" customHeight="1">
      <c r="A28" s="8">
        <v>25</v>
      </c>
      <c r="B28" s="18" t="s">
        <v>32</v>
      </c>
      <c r="C28" s="7"/>
      <c r="D28" s="7"/>
      <c r="E28" s="8"/>
      <c r="F28" s="9"/>
      <c r="G28" s="9">
        <f t="shared" si="2"/>
        <v>0</v>
      </c>
      <c r="H28" s="7"/>
    </row>
    <row r="29" spans="1:8" ht="15.75" customHeight="1">
      <c r="A29" s="8">
        <v>26</v>
      </c>
      <c r="B29" s="17" t="s">
        <v>23</v>
      </c>
      <c r="C29" s="7"/>
      <c r="D29" s="7"/>
      <c r="E29" s="8"/>
      <c r="F29" s="9"/>
      <c r="G29" s="9">
        <f t="shared" si="2"/>
        <v>0</v>
      </c>
      <c r="H29" s="7"/>
    </row>
    <row r="30" spans="1:8" ht="15.75" customHeight="1">
      <c r="A30" s="8">
        <v>27</v>
      </c>
      <c r="B30" s="18" t="s">
        <v>33</v>
      </c>
      <c r="C30" s="7"/>
      <c r="D30" s="7"/>
      <c r="E30" s="8"/>
      <c r="F30" s="9"/>
      <c r="G30" s="9">
        <f t="shared" si="2"/>
        <v>0</v>
      </c>
      <c r="H30" s="7"/>
    </row>
    <row r="31" spans="1:8" ht="15.75" customHeight="1">
      <c r="A31" s="8">
        <v>28</v>
      </c>
      <c r="B31" s="17" t="s">
        <v>24</v>
      </c>
      <c r="C31" s="7"/>
      <c r="D31" s="7"/>
      <c r="E31" s="8"/>
      <c r="F31" s="9"/>
      <c r="G31" s="9">
        <f t="shared" si="2"/>
        <v>0</v>
      </c>
      <c r="H31" s="7"/>
    </row>
    <row r="32" spans="1:8" ht="15.75" customHeight="1">
      <c r="A32" s="8">
        <v>29</v>
      </c>
      <c r="B32" s="18" t="s">
        <v>32</v>
      </c>
      <c r="C32" s="7"/>
      <c r="D32" s="7"/>
      <c r="E32" s="8"/>
      <c r="F32" s="9"/>
      <c r="G32" s="9">
        <f t="shared" si="2"/>
        <v>0</v>
      </c>
      <c r="H32" s="7"/>
    </row>
    <row r="33" spans="1:8" ht="15.75" customHeight="1">
      <c r="A33" s="8">
        <v>30</v>
      </c>
      <c r="B33" s="17" t="s">
        <v>27</v>
      </c>
      <c r="C33" s="7"/>
      <c r="D33" s="7"/>
      <c r="E33" s="8"/>
      <c r="F33" s="9"/>
      <c r="G33" s="9">
        <f t="shared" si="2"/>
        <v>0</v>
      </c>
      <c r="H33" s="7"/>
    </row>
    <row r="34" spans="1:8" ht="15.75" customHeight="1">
      <c r="A34" s="8">
        <v>31</v>
      </c>
      <c r="B34" s="18" t="s">
        <v>34</v>
      </c>
      <c r="C34" s="7"/>
      <c r="D34" s="7"/>
      <c r="E34" s="8"/>
      <c r="F34" s="9"/>
      <c r="G34" s="9">
        <f t="shared" si="2"/>
        <v>0</v>
      </c>
      <c r="H34" s="7"/>
    </row>
    <row r="35" spans="1:8" ht="15.75" customHeight="1">
      <c r="A35" s="8">
        <v>32</v>
      </c>
      <c r="B35" s="17" t="s">
        <v>28</v>
      </c>
      <c r="C35" s="7"/>
      <c r="D35" s="7"/>
      <c r="E35" s="8"/>
      <c r="F35" s="9"/>
      <c r="G35" s="9">
        <f t="shared" si="2"/>
        <v>0</v>
      </c>
      <c r="H35" s="7"/>
    </row>
    <row r="36" spans="1:8" ht="15.75" customHeight="1">
      <c r="A36" s="8">
        <v>33</v>
      </c>
      <c r="B36" s="18" t="s">
        <v>34</v>
      </c>
      <c r="C36" s="7"/>
      <c r="D36" s="7"/>
      <c r="E36" s="8"/>
      <c r="F36" s="9"/>
      <c r="G36" s="9">
        <f t="shared" si="2"/>
        <v>0</v>
      </c>
      <c r="H36" s="7"/>
    </row>
    <row r="37" spans="1:8" ht="15.75" customHeight="1">
      <c r="A37" s="8">
        <v>34</v>
      </c>
      <c r="B37" s="17" t="s">
        <v>25</v>
      </c>
      <c r="C37" s="7"/>
      <c r="D37" s="7"/>
      <c r="E37" s="8"/>
      <c r="F37" s="9"/>
      <c r="G37" s="9">
        <f t="shared" si="2"/>
        <v>0</v>
      </c>
      <c r="H37" s="7"/>
    </row>
    <row r="38" spans="1:8" ht="15.75" customHeight="1">
      <c r="A38" s="8">
        <v>35</v>
      </c>
      <c r="B38" s="18" t="s">
        <v>35</v>
      </c>
      <c r="C38" s="7"/>
      <c r="D38" s="7"/>
      <c r="E38" s="8"/>
      <c r="F38" s="9"/>
      <c r="G38" s="9">
        <f t="shared" si="2"/>
        <v>0</v>
      </c>
      <c r="H38" s="7"/>
    </row>
    <row r="39" spans="1:8" ht="33.75" customHeight="1">
      <c r="A39" s="8">
        <v>36</v>
      </c>
      <c r="B39" s="19" t="s">
        <v>29</v>
      </c>
      <c r="C39" s="7"/>
      <c r="D39" s="7"/>
      <c r="E39" s="8">
        <v>1</v>
      </c>
      <c r="F39" s="9"/>
      <c r="G39" s="9">
        <f t="shared" si="2"/>
        <v>0</v>
      </c>
      <c r="H39" s="7"/>
    </row>
    <row r="40" spans="1:8" ht="16.5" customHeight="1">
      <c r="A40" s="8">
        <v>37</v>
      </c>
      <c r="B40" s="20" t="s">
        <v>36</v>
      </c>
      <c r="C40" s="7"/>
      <c r="D40" s="7"/>
      <c r="E40" s="8">
        <v>1</v>
      </c>
      <c r="F40" s="9"/>
      <c r="G40" s="9">
        <f t="shared" si="2"/>
        <v>0</v>
      </c>
      <c r="H40" s="7"/>
    </row>
    <row r="41" spans="1:8" ht="15.75" customHeight="1">
      <c r="A41" s="8">
        <v>38</v>
      </c>
      <c r="B41" s="33" t="s">
        <v>65</v>
      </c>
      <c r="C41" s="7"/>
      <c r="D41" s="7"/>
      <c r="E41" s="8">
        <v>5</v>
      </c>
      <c r="F41" s="9"/>
      <c r="G41" s="9">
        <f t="shared" si="2"/>
        <v>0</v>
      </c>
      <c r="H41" s="7"/>
    </row>
    <row r="42" spans="1:8" ht="15.75" customHeight="1">
      <c r="A42" s="8">
        <v>39</v>
      </c>
      <c r="B42" s="18" t="s">
        <v>37</v>
      </c>
      <c r="C42" s="7"/>
      <c r="D42" s="7"/>
      <c r="E42" s="8">
        <v>5</v>
      </c>
      <c r="F42" s="9"/>
      <c r="G42" s="9">
        <f t="shared" si="2"/>
        <v>0</v>
      </c>
      <c r="H42" s="7"/>
    </row>
    <row r="43" spans="1:8" ht="15.75" customHeight="1">
      <c r="A43" s="8">
        <v>40</v>
      </c>
      <c r="B43" s="33" t="s">
        <v>66</v>
      </c>
      <c r="C43" s="7"/>
      <c r="D43" s="7"/>
      <c r="E43" s="8">
        <v>5</v>
      </c>
      <c r="F43" s="9"/>
      <c r="G43" s="9">
        <f t="shared" si="2"/>
        <v>0</v>
      </c>
      <c r="H43" s="7"/>
    </row>
    <row r="44" spans="1:8" ht="15.75" customHeight="1">
      <c r="A44" s="8">
        <v>41</v>
      </c>
      <c r="B44" s="18" t="s">
        <v>38</v>
      </c>
      <c r="C44" s="7"/>
      <c r="D44" s="7"/>
      <c r="E44" s="8">
        <v>5</v>
      </c>
      <c r="F44" s="9"/>
      <c r="G44" s="9">
        <f t="shared" si="2"/>
        <v>0</v>
      </c>
      <c r="H44" s="7"/>
    </row>
    <row r="45" spans="1:8" ht="15.75" customHeight="1">
      <c r="A45" s="8">
        <v>42</v>
      </c>
      <c r="B45" s="33" t="s">
        <v>67</v>
      </c>
      <c r="C45" s="7"/>
      <c r="D45" s="7"/>
      <c r="E45" s="8">
        <v>1</v>
      </c>
      <c r="F45" s="9"/>
      <c r="G45" s="9">
        <f t="shared" si="2"/>
        <v>0</v>
      </c>
      <c r="H45" s="7"/>
    </row>
    <row r="46" spans="1:8" ht="15.75" customHeight="1">
      <c r="A46" s="8">
        <v>43</v>
      </c>
      <c r="B46" s="18" t="s">
        <v>37</v>
      </c>
      <c r="C46" s="7"/>
      <c r="D46" s="7"/>
      <c r="E46" s="8">
        <v>1</v>
      </c>
      <c r="F46" s="9"/>
      <c r="G46" s="9">
        <f t="shared" si="2"/>
        <v>0</v>
      </c>
      <c r="H46" s="7"/>
    </row>
    <row r="47" spans="1:8" ht="15.75" customHeight="1">
      <c r="A47" s="8">
        <v>44</v>
      </c>
      <c r="B47" s="17" t="s">
        <v>30</v>
      </c>
      <c r="C47" s="7"/>
      <c r="D47" s="7"/>
      <c r="E47" s="8"/>
      <c r="F47" s="9"/>
      <c r="G47" s="9">
        <f t="shared" si="2"/>
        <v>0</v>
      </c>
      <c r="H47" s="7"/>
    </row>
    <row r="48" spans="1:8" ht="15.75" customHeight="1">
      <c r="A48" s="10"/>
      <c r="B48" s="10"/>
      <c r="C48" s="10"/>
      <c r="D48" s="26" t="s">
        <v>56</v>
      </c>
      <c r="E48" s="26"/>
      <c r="F48" s="26"/>
      <c r="G48" s="24">
        <f>SUM(G25:G47)</f>
        <v>0</v>
      </c>
      <c r="H48" s="10"/>
    </row>
    <row r="49" spans="1:8" ht="15.75" customHeight="1">
      <c r="A49" s="10"/>
      <c r="B49" s="10"/>
      <c r="C49" s="10"/>
      <c r="D49" s="26" t="s">
        <v>53</v>
      </c>
      <c r="E49" s="26"/>
      <c r="F49" s="26"/>
      <c r="G49" s="24">
        <f>G48+G24</f>
        <v>0</v>
      </c>
      <c r="H49" s="10"/>
    </row>
    <row r="50" spans="1:8" ht="15.75" customHeight="1"/>
    <row r="51" spans="1:8" ht="15.75" customHeight="1"/>
    <row r="52" spans="1:8" ht="15.75" customHeight="1"/>
    <row r="53" spans="1:8" ht="15.75" customHeight="1"/>
    <row r="54" spans="1:8" ht="15.75" customHeight="1"/>
    <row r="55" spans="1:8" ht="15.75" customHeight="1"/>
  </sheetData>
  <mergeCells count="7">
    <mergeCell ref="B2:C2"/>
    <mergeCell ref="H20:H21"/>
    <mergeCell ref="A3:H3"/>
    <mergeCell ref="D24:F24"/>
    <mergeCell ref="D48:F48"/>
    <mergeCell ref="A8:H8"/>
    <mergeCell ref="D49:F49"/>
  </mergeCells>
  <pageMargins left="0.7" right="0.7" top="0.75" bottom="0.75" header="0.3" footer="0.3"/>
  <pageSetup paperSize="9" orientation="portrait" r:id="rId1"/>
  <headerFooter>
    <oddHeader>&amp;C&amp;G</oddHeader>
  </headerFooter>
  <drawing r:id="rId2"/>
  <legacyDrawingHF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Домофония+СКУД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Алексей</cp:lastModifiedBy>
  <dcterms:created xsi:type="dcterms:W3CDTF">2023-06-16T01:21:12Z</dcterms:created>
  <dcterms:modified xsi:type="dcterms:W3CDTF">2023-10-09T13:23:21Z</dcterms:modified>
</cp:coreProperties>
</file>