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тон Олегович\Downloads\"/>
    </mc:Choice>
  </mc:AlternateContent>
  <xr:revisionPtr revIDLastSave="0" documentId="13_ncr:1_{8EB48889-0C36-4C99-9523-8CC1F015750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  <c r="E15" i="1" l="1"/>
  <c r="E13" i="1"/>
  <c r="E12" i="1"/>
  <c r="G14" i="1" l="1"/>
  <c r="G15" i="1"/>
  <c r="G11" i="1" l="1"/>
  <c r="G16" i="1"/>
  <c r="G13" i="1"/>
  <c r="G12" i="1"/>
  <c r="G10" i="1"/>
  <c r="G6" i="1"/>
  <c r="G17" i="1" l="1"/>
  <c r="C3" i="1"/>
</calcChain>
</file>

<file path=xl/sharedStrings.xml><?xml version="1.0" encoding="utf-8"?>
<sst xmlns="http://schemas.openxmlformats.org/spreadsheetml/2006/main" count="61" uniqueCount="47">
  <si>
    <t>Ценовой документ:</t>
  </si>
  <si>
    <t>Объект:</t>
  </si>
  <si>
    <t>Итоговая стоимость ЦД: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</si>
  <si>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</si>
  <si>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</si>
  <si>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</si>
  <si>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</si>
  <si>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</si>
  <si>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</si>
  <si>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</si>
  <si>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</si>
  <si>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</si>
  <si>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</si>
  <si>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</si>
  <si>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</si>
  <si>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</si>
  <si>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</si>
  <si>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</si>
  <si>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</si>
  <si>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</si>
  <si>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</si>
  <si>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</si>
  <si>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</si>
  <si>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Работы по установке фасадного освещения</t>
  </si>
  <si>
    <t>Раздел 1.</t>
  </si>
  <si>
    <t>Монтаж светильников</t>
  </si>
  <si>
    <t>Светильник NT-SLIM 20/19 1500 D120 [480-580]</t>
  </si>
  <si>
    <t>Светильник NT-Rainbow HP 15 K9 4000K</t>
  </si>
  <si>
    <t>Светильник NT-SLIM 10/8 600 D120 [480-580]</t>
  </si>
  <si>
    <t>Светильник NT-SLIM 15W 1200 D120</t>
  </si>
  <si>
    <t>Светильник NT-SLIM 11W 900 D120</t>
  </si>
  <si>
    <t>3.1</t>
  </si>
  <si>
    <t>шт</t>
  </si>
  <si>
    <t>п.м</t>
  </si>
  <si>
    <t>Бурение отверстий под прокладку кабельных линий в строительных конструкциях</t>
  </si>
  <si>
    <t>Прокладка кабельных линий до светильников</t>
  </si>
  <si>
    <t>Герметик</t>
  </si>
  <si>
    <t>Демонтаж герметизации швов</t>
  </si>
  <si>
    <t>Герметизация швов</t>
  </si>
  <si>
    <t>3</t>
  </si>
  <si>
    <t>5.1</t>
  </si>
  <si>
    <t>5.2</t>
  </si>
  <si>
    <t>5.3</t>
  </si>
  <si>
    <t>5.4</t>
  </si>
  <si>
    <t>5.5</t>
  </si>
  <si>
    <t>м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</si>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</sst>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4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165" fontId="3" fillId="4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4" fontId="0" fillId="6" borderId="5" xfId="0" applyNumberFormat="1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3" fillId="8" borderId="1" xfId="0" applyFont="1" applyFill="1" applyBorder="1" applyAlignment="1">
      <alignment horizontal="left" vertical="top" wrapText="1"/>
    </xf>
    <xf numFmtId="1" fontId="3" fillId="8" borderId="1" xfId="0" applyNumberFormat="1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right"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top" wrapText="1"/>
    </xf>
    <xf numFmtId="1" fontId="3" fillId="8" borderId="8" xfId="0" applyNumberFormat="1" applyFont="1" applyFill="1" applyBorder="1" applyAlignment="1">
      <alignment horizontal="right" vertical="top" wrapText="1"/>
    </xf>
    <xf numFmtId="0" fontId="3" fillId="8" borderId="8" xfId="0" applyFont="1" applyFill="1" applyBorder="1" applyAlignment="1">
      <alignment horizontal="right" vertical="top" wrapText="1"/>
    </xf>
    <xf numFmtId="4" fontId="3" fillId="8" borderId="8" xfId="0" applyNumberFormat="1" applyFont="1" applyFill="1" applyBorder="1" applyAlignment="1">
      <alignment horizontal="right" vertical="top" wrapText="1"/>
    </xf>
    <xf numFmtId="164" fontId="3" fillId="8" borderId="8" xfId="0" applyNumberFormat="1" applyFont="1" applyFill="1" applyBorder="1" applyAlignment="1">
      <alignment horizontal="right" vertical="top" wrapText="1"/>
    </xf>
    <xf numFmtId="0" fontId="4" fillId="8" borderId="8" xfId="0" applyFont="1" applyFill="1" applyBorder="1" applyAlignment="1">
      <alignment horizontal="right" vertical="top" wrapText="1"/>
    </xf>
    <xf numFmtId="0" fontId="5" fillId="8" borderId="8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1" fontId="4" fillId="8" borderId="1" xfId="0" applyNumberFormat="1" applyFont="1" applyFill="1" applyBorder="1" applyAlignment="1">
      <alignment horizontal="right" vertical="top" wrapText="1"/>
    </xf>
    <xf numFmtId="166" fontId="4" fillId="8" borderId="1" xfId="0" applyNumberFormat="1" applyFont="1" applyFill="1" applyBorder="1" applyAlignment="1">
      <alignment horizontal="right" vertical="top" wrapText="1"/>
    </xf>
    <xf numFmtId="2" fontId="5" fillId="8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3" fillId="10" borderId="8" xfId="0" applyFont="1" applyFill="1" applyBorder="1" applyAlignment="1">
      <alignment horizontal="left" vertical="top" wrapText="1"/>
    </xf>
    <xf numFmtId="4" fontId="3" fillId="10" borderId="8" xfId="0" applyNumberFormat="1" applyFont="1" applyFill="1" applyBorder="1" applyAlignment="1">
      <alignment horizontal="right" vertical="top" wrapText="1"/>
    </xf>
    <xf numFmtId="164" fontId="3" fillId="10" borderId="8" xfId="0" applyNumberFormat="1" applyFont="1" applyFill="1" applyBorder="1" applyAlignment="1">
      <alignment horizontal="right" vertical="top" wrapText="1"/>
    </xf>
    <xf numFmtId="0" fontId="4" fillId="10" borderId="8" xfId="0" applyFont="1" applyFill="1" applyBorder="1" applyAlignment="1">
      <alignment horizontal="right" vertical="top" wrapText="1"/>
    </xf>
    <xf numFmtId="0" fontId="5" fillId="10" borderId="8" xfId="0" applyFont="1" applyFill="1" applyBorder="1" applyAlignment="1">
      <alignment horizontal="left" vertical="top" wrapText="1"/>
    </xf>
    <xf numFmtId="0" fontId="6" fillId="10" borderId="8" xfId="0" applyFont="1" applyFill="1" applyBorder="1" applyAlignment="1">
      <alignment horizontal="left" vertical="top" wrapText="1"/>
    </xf>
    <xf numFmtId="49" fontId="6" fillId="10" borderId="8" xfId="0" applyNumberFormat="1" applyFont="1" applyFill="1" applyBorder="1" applyAlignment="1">
      <alignment horizontal="right" vertical="top" wrapText="1"/>
    </xf>
    <xf numFmtId="0" fontId="6" fillId="10" borderId="8" xfId="0" applyFont="1" applyFill="1" applyBorder="1" applyAlignment="1">
      <alignment horizontal="right" vertical="top" wrapText="1"/>
    </xf>
    <xf numFmtId="4" fontId="6" fillId="10" borderId="8" xfId="0" applyNumberFormat="1" applyFont="1" applyFill="1" applyBorder="1" applyAlignment="1">
      <alignment horizontal="right" vertical="top" wrapText="1"/>
    </xf>
    <xf numFmtId="49" fontId="3" fillId="8" borderId="8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7" borderId="0" xfId="0" applyFont="1" applyFill="1" applyAlignment="1">
      <alignment horizontal="left" wrapText="1"/>
    </xf>
    <xf numFmtId="0" fontId="8" fillId="6" borderId="3" xfId="0" applyFont="1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24"/>
  <sheetViews>
    <sheetView tabSelected="1" zoomScaleNormal="100" workbookViewId="0">
      <selection activeCell="E9" sqref="E9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1.6640625" style="1" customWidth="1"/>
    <col min="4" max="4" width="19.83203125" style="1" customWidth="1"/>
    <col min="5" max="5" width="19.6640625" style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1" s="1" customFormat="1" ht="24" customHeight="1" x14ac:dyDescent="0.2">
      <c r="A1" s="67" t="s">
        <v>0</v>
      </c>
      <c r="B1" s="67"/>
      <c r="C1" s="68" t="s">
        <v>23</v>
      </c>
      <c r="D1" s="68"/>
      <c r="E1" s="68"/>
      <c r="F1" s="68"/>
      <c r="G1" s="68"/>
    </row>
    <row r="2" spans="1:11" s="2" customFormat="1" ht="28.5" customHeight="1" x14ac:dyDescent="0.2">
      <c r="A2" s="69" t="s">
        <v>1</v>
      </c>
      <c r="B2" s="69"/>
      <c r="C2" s="70" t="s">
        <v>22</v>
      </c>
      <c r="D2" s="70"/>
      <c r="E2" s="70"/>
      <c r="F2" s="70"/>
      <c r="G2" s="70"/>
    </row>
    <row r="3" spans="1:11" ht="26.1" customHeight="1" thickBot="1" x14ac:dyDescent="0.25">
      <c r="A3" s="69" t="s">
        <v>2</v>
      </c>
      <c r="B3" s="69"/>
      <c r="C3" s="71">
        <f>G17</f>
        <v>0</v>
      </c>
      <c r="D3" s="71"/>
      <c r="E3" s="71"/>
      <c r="F3" s="71"/>
      <c r="G3" s="71"/>
    </row>
    <row r="4" spans="1:11" ht="24" customHeight="1" thickBot="1" x14ac:dyDescent="0.25">
      <c r="A4" s="30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2" t="s">
        <v>11</v>
      </c>
      <c r="J4" s="3" t="s">
        <v>12</v>
      </c>
    </row>
    <row r="5" spans="1:11" ht="24" customHeight="1" x14ac:dyDescent="0.2">
      <c r="A5" s="31"/>
      <c r="B5" s="31"/>
      <c r="C5" s="31" t="s">
        <v>24</v>
      </c>
      <c r="D5" s="31"/>
      <c r="E5" s="31"/>
      <c r="F5" s="31"/>
      <c r="G5" s="31"/>
      <c r="H5" s="31"/>
      <c r="I5" s="31"/>
      <c r="J5" s="4"/>
    </row>
    <row r="6" spans="1:11" s="5" customFormat="1" ht="24" customHeight="1" x14ac:dyDescent="0.2">
      <c r="A6" s="33"/>
      <c r="B6" s="34">
        <v>1</v>
      </c>
      <c r="C6" s="33" t="s">
        <v>34</v>
      </c>
      <c r="D6" s="35" t="s">
        <v>32</v>
      </c>
      <c r="E6" s="36">
        <v>38</v>
      </c>
      <c r="F6" s="37"/>
      <c r="G6" s="36">
        <f t="shared" ref="G6:G10" si="0">ROUND(E6*F6,2)</f>
        <v>0</v>
      </c>
      <c r="H6" s="38"/>
      <c r="I6" s="39"/>
      <c r="J6" s="29" t="s">
        <v>13</v>
      </c>
    </row>
    <row r="7" spans="1:11" s="5" customFormat="1" ht="12" x14ac:dyDescent="0.2">
      <c r="A7" s="33"/>
      <c r="B7" s="34">
        <v>2</v>
      </c>
      <c r="C7" s="33" t="s">
        <v>37</v>
      </c>
      <c r="D7" s="35" t="s">
        <v>45</v>
      </c>
      <c r="E7" s="36">
        <f>120*2</f>
        <v>240</v>
      </c>
      <c r="F7" s="37"/>
      <c r="G7" s="36"/>
      <c r="H7" s="38"/>
      <c r="I7" s="39"/>
      <c r="J7" s="29"/>
    </row>
    <row r="8" spans="1:11" s="5" customFormat="1" ht="12" x14ac:dyDescent="0.2">
      <c r="A8" s="33"/>
      <c r="B8" s="66" t="s">
        <v>39</v>
      </c>
      <c r="C8" s="33" t="s">
        <v>38</v>
      </c>
      <c r="D8" s="35" t="s">
        <v>45</v>
      </c>
      <c r="E8" s="36">
        <f>120*2*3</f>
        <v>720</v>
      </c>
      <c r="F8" s="37"/>
      <c r="G8" s="36"/>
      <c r="H8" s="38"/>
      <c r="I8" s="39"/>
      <c r="J8" s="29"/>
    </row>
    <row r="9" spans="1:11" s="5" customFormat="1" ht="12" x14ac:dyDescent="0.2">
      <c r="A9" s="57"/>
      <c r="B9" s="63" t="s">
        <v>31</v>
      </c>
      <c r="C9" s="62" t="s">
        <v>36</v>
      </c>
      <c r="D9" s="64" t="s">
        <v>46</v>
      </c>
      <c r="E9" s="65">
        <f>15*3*2*3</f>
        <v>270</v>
      </c>
      <c r="F9" s="59"/>
      <c r="G9" s="58"/>
      <c r="H9" s="60"/>
      <c r="I9" s="61"/>
      <c r="J9" s="29"/>
    </row>
    <row r="10" spans="1:11" s="5" customFormat="1" ht="12" x14ac:dyDescent="0.2">
      <c r="A10" s="6"/>
      <c r="B10" s="7">
        <v>4</v>
      </c>
      <c r="C10" s="6" t="s">
        <v>35</v>
      </c>
      <c r="D10" s="8" t="s">
        <v>33</v>
      </c>
      <c r="E10" s="13">
        <v>796</v>
      </c>
      <c r="F10" s="12"/>
      <c r="G10" s="56">
        <f t="shared" si="0"/>
        <v>0</v>
      </c>
      <c r="H10" s="9"/>
      <c r="I10" s="10"/>
      <c r="J10" s="11" t="s">
        <v>13</v>
      </c>
      <c r="K10" s="20"/>
    </row>
    <row r="11" spans="1:11" s="5" customFormat="1" ht="12" customHeight="1" x14ac:dyDescent="0.2">
      <c r="A11" s="40"/>
      <c r="B11" s="22">
        <v>5</v>
      </c>
      <c r="C11" s="21" t="s">
        <v>25</v>
      </c>
      <c r="D11" s="23" t="s">
        <v>32</v>
      </c>
      <c r="E11" s="23">
        <v>434</v>
      </c>
      <c r="F11" s="41"/>
      <c r="G11" s="24">
        <f t="shared" ref="G11:G16" si="1">ROUND(E11*F11,2)</f>
        <v>0</v>
      </c>
      <c r="H11" s="42"/>
      <c r="I11" s="43"/>
      <c r="J11" s="14" t="s">
        <v>13</v>
      </c>
    </row>
    <row r="12" spans="1:11" s="5" customFormat="1" ht="12" x14ac:dyDescent="0.2">
      <c r="A12" s="25"/>
      <c r="B12" s="55" t="s">
        <v>40</v>
      </c>
      <c r="C12" s="44" t="s">
        <v>26</v>
      </c>
      <c r="D12" s="48" t="s">
        <v>32</v>
      </c>
      <c r="E12" s="48">
        <f>48+21+21+72</f>
        <v>162</v>
      </c>
      <c r="F12" s="45"/>
      <c r="G12" s="46">
        <f t="shared" si="1"/>
        <v>0</v>
      </c>
      <c r="H12" s="27"/>
      <c r="I12" s="28"/>
      <c r="J12" s="11" t="s">
        <v>13</v>
      </c>
    </row>
    <row r="13" spans="1:11" s="5" customFormat="1" ht="12" x14ac:dyDescent="0.2">
      <c r="A13" s="44"/>
      <c r="B13" s="55" t="s">
        <v>41</v>
      </c>
      <c r="C13" s="47" t="s">
        <v>27</v>
      </c>
      <c r="D13" s="48" t="s">
        <v>32</v>
      </c>
      <c r="E13" s="48">
        <f>64+15+15+60</f>
        <v>154</v>
      </c>
      <c r="F13" s="49"/>
      <c r="G13" s="46">
        <f t="shared" si="1"/>
        <v>0</v>
      </c>
      <c r="H13" s="48"/>
      <c r="I13" s="50"/>
      <c r="J13" s="14" t="s">
        <v>13</v>
      </c>
    </row>
    <row r="14" spans="1:11" s="5" customFormat="1" ht="12" x14ac:dyDescent="0.2">
      <c r="A14" s="44"/>
      <c r="B14" s="55" t="s">
        <v>42</v>
      </c>
      <c r="C14" s="44" t="s">
        <v>28</v>
      </c>
      <c r="D14" s="48" t="s">
        <v>32</v>
      </c>
      <c r="E14" s="48">
        <v>6</v>
      </c>
      <c r="F14" s="26"/>
      <c r="G14" s="46">
        <f t="shared" si="1"/>
        <v>0</v>
      </c>
      <c r="H14" s="45"/>
      <c r="I14" s="51"/>
      <c r="J14" s="14" t="s">
        <v>13</v>
      </c>
    </row>
    <row r="15" spans="1:11" s="5" customFormat="1" ht="12" customHeight="1" x14ac:dyDescent="0.2">
      <c r="A15" s="44"/>
      <c r="B15" s="55" t="s">
        <v>43</v>
      </c>
      <c r="C15" s="44" t="s">
        <v>29</v>
      </c>
      <c r="D15" s="48" t="s">
        <v>32</v>
      </c>
      <c r="E15" s="48">
        <f>48+5+48</f>
        <v>101</v>
      </c>
      <c r="F15" s="52"/>
      <c r="G15" s="46">
        <f t="shared" si="1"/>
        <v>0</v>
      </c>
      <c r="H15" s="53"/>
      <c r="I15" s="54"/>
      <c r="J15" s="14" t="s">
        <v>13</v>
      </c>
    </row>
    <row r="16" spans="1:11" s="5" customFormat="1" ht="12" x14ac:dyDescent="0.2">
      <c r="A16" s="25"/>
      <c r="B16" s="55" t="s">
        <v>44</v>
      </c>
      <c r="C16" s="44" t="s">
        <v>30</v>
      </c>
      <c r="D16" s="48" t="s">
        <v>32</v>
      </c>
      <c r="E16" s="48">
        <v>11</v>
      </c>
      <c r="F16" s="45"/>
      <c r="G16" s="46">
        <f t="shared" si="1"/>
        <v>0</v>
      </c>
      <c r="H16" s="27"/>
      <c r="I16" s="28"/>
      <c r="J16" s="11" t="s">
        <v>13</v>
      </c>
    </row>
    <row r="17" spans="1:10" ht="12" customHeight="1" x14ac:dyDescent="0.2">
      <c r="A17" s="75" t="s">
        <v>14</v>
      </c>
      <c r="B17" s="75"/>
      <c r="C17" s="75"/>
      <c r="D17" s="75"/>
      <c r="E17" s="75"/>
      <c r="F17" s="75"/>
      <c r="G17" s="15">
        <f>G6+G10+G11</f>
        <v>0</v>
      </c>
      <c r="H17" s="16"/>
      <c r="I17" s="16"/>
      <c r="J17" s="16"/>
    </row>
    <row r="18" spans="1:10" ht="11.1" customHeight="1" x14ac:dyDescent="0.2">
      <c r="A18" s="76" t="s">
        <v>15</v>
      </c>
      <c r="B18" s="76"/>
      <c r="C18" s="76"/>
      <c r="D18" s="76"/>
      <c r="E18" s="76"/>
      <c r="F18" s="76"/>
      <c r="G18" s="17"/>
      <c r="H18" s="18"/>
      <c r="I18" s="18"/>
      <c r="J18" s="18"/>
    </row>
    <row r="19" spans="1:10" ht="11.1" customHeight="1" x14ac:dyDescent="0.2">
      <c r="A19" s="19" t="s">
        <v>16</v>
      </c>
    </row>
    <row r="20" spans="1:10" ht="11.1" customHeight="1" x14ac:dyDescent="0.2">
      <c r="A20" s="77" t="s">
        <v>17</v>
      </c>
      <c r="B20" s="77"/>
      <c r="C20" s="77"/>
      <c r="D20" s="77"/>
      <c r="E20" s="77"/>
      <c r="F20" s="77"/>
      <c r="G20" s="77"/>
      <c r="H20" s="77"/>
      <c r="I20" s="77"/>
    </row>
    <row r="21" spans="1:10" ht="21.95" customHeight="1" x14ac:dyDescent="0.2">
      <c r="A21" s="72" t="s">
        <v>18</v>
      </c>
      <c r="B21" s="72"/>
      <c r="C21" s="72"/>
      <c r="D21" s="72"/>
      <c r="E21" s="72"/>
      <c r="F21" s="72"/>
      <c r="G21" s="72"/>
      <c r="H21" s="72"/>
      <c r="I21" s="72"/>
    </row>
    <row r="22" spans="1:10" ht="56.1" customHeight="1" x14ac:dyDescent="0.2">
      <c r="A22" s="72" t="s">
        <v>19</v>
      </c>
      <c r="B22" s="72"/>
      <c r="C22" s="72"/>
      <c r="D22" s="72"/>
      <c r="E22" s="72"/>
      <c r="F22" s="72"/>
      <c r="G22" s="72"/>
      <c r="H22" s="72"/>
      <c r="I22" s="72"/>
    </row>
    <row r="23" spans="1:10" ht="21.95" customHeight="1" x14ac:dyDescent="0.2">
      <c r="A23" s="73" t="s">
        <v>20</v>
      </c>
      <c r="B23" s="73"/>
      <c r="C23" s="73"/>
      <c r="D23" s="73"/>
      <c r="E23" s="73"/>
      <c r="F23" s="73"/>
      <c r="G23" s="73"/>
      <c r="H23" s="73"/>
      <c r="I23" s="73"/>
    </row>
    <row r="24" spans="1:10" ht="33" customHeight="1" x14ac:dyDescent="0.2">
      <c r="A24" s="74" t="s">
        <v>21</v>
      </c>
      <c r="B24" s="74"/>
      <c r="C24" s="74"/>
      <c r="D24" s="74"/>
      <c r="E24" s="74"/>
      <c r="F24" s="74"/>
      <c r="G24" s="74"/>
      <c r="H24" s="74"/>
      <c r="I24" s="74"/>
    </row>
  </sheetData>
  <mergeCells count="13">
    <mergeCell ref="A22:I22"/>
    <mergeCell ref="A23:I23"/>
    <mergeCell ref="A24:I24"/>
    <mergeCell ref="A17:F17"/>
    <mergeCell ref="A18:F18"/>
    <mergeCell ref="A20:I20"/>
    <mergeCell ref="A21:I21"/>
    <mergeCell ref="A1:B1"/>
    <mergeCell ref="C1:G1"/>
    <mergeCell ref="A2:B2"/>
    <mergeCell ref="C2:G2"/>
    <mergeCell ref="A3:B3"/>
    <mergeCell ref="C3:G3"/>
  </mergeCells>
  <phoneticPr fontId="13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 Олегович</cp:lastModifiedBy>
  <dcterms:created xsi:type="dcterms:W3CDTF">2023-02-20T11:25:20Z</dcterms:created>
  <dcterms:modified xsi:type="dcterms:W3CDTF">2023-09-27T06:25:15Z</dcterms:modified>
</cp:coreProperties>
</file>