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З\Металлокаркас (сцена, пергола)\"/>
    </mc:Choice>
  </mc:AlternateContent>
  <xr:revisionPtr revIDLastSave="0" documentId="13_ncr:1_{F9E6BA75-5728-4855-85F6-6D7B0C33ED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ЦД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10" i="1"/>
  <c r="G22" i="1"/>
  <c r="G21" i="1"/>
  <c r="G2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5" i="1"/>
  <c r="G44" i="1"/>
  <c r="G43" i="1"/>
  <c r="G42" i="1"/>
  <c r="G17" i="1"/>
  <c r="G15" i="1"/>
  <c r="G12" i="1"/>
  <c r="G13" i="1"/>
  <c r="G14" i="1"/>
  <c r="G16" i="1"/>
  <c r="G9" i="1" l="1"/>
  <c r="G11" i="1" l="1"/>
  <c r="G8" i="1"/>
  <c r="G7" i="1"/>
  <c r="G46" i="1" l="1"/>
  <c r="C3" i="1" s="1"/>
</calcChain>
</file>

<file path=xl/sharedStrings.xml><?xml version="1.0" encoding="utf-8"?>
<sst xmlns="http://schemas.openxmlformats.org/spreadsheetml/2006/main" count="142" uniqueCount="87">
  <si>
    <t>Ценовой документ:</t>
  </si>
  <si>
    <t>Объект:</t>
  </si>
  <si>
    <t>Итоговая стоимость ЦД:</t>
  </si>
  <si>
    <t>Код затрат</t>
  </si>
  <si>
    <t>п/п</t>
  </si>
  <si>
    <t>Наименование работ</t>
  </si>
  <si>
    <t>Ед.изм</t>
  </si>
  <si>
    <t>Объем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</si>
  <si>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</si>
  <si>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</si>
  <si>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</si>
  <si>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</si>
  <si>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</si>
  <si>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G2010</t>
  </si>
  <si>
    <t>ИТОГО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</si>
  <si>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</si>
  <si>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</si>
  <si>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</si>
  <si>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</si>
  <si>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</si>
  <si>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</si>
  <si>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Многоэтажный многоквартирный жилой дом №68 по ул. Новая 8-я в микрорайоне № 17а жилого района "Север" в Октябрьском районе г. Ижевска</t>
  </si>
  <si>
    <t>Строительство металлокаркаса смотровой площадки, сцены, перголы</t>
  </si>
  <si>
    <t>Устройство свайного поля</t>
  </si>
  <si>
    <t>Сваи винтовые СВС-108 L=3500 мм</t>
  </si>
  <si>
    <t>Прокат листовой t=20 мм 200х200</t>
  </si>
  <si>
    <t>Прокат листовой t=6 мм 84х120</t>
  </si>
  <si>
    <t>шт</t>
  </si>
  <si>
    <t>Болт М16-6gx35.58 ГОСТ Р ИСО 4014-2013</t>
  </si>
  <si>
    <t>Террасная доска -50х150х6000</t>
  </si>
  <si>
    <t>м3</t>
  </si>
  <si>
    <t>Раздел 1. Смотровая площадка</t>
  </si>
  <si>
    <t>Труба 160*160*5 ГОСТ 30245-2012 С245 ГОСТ 27772-2021</t>
  </si>
  <si>
    <t>Швеллер 20П ГОСТ 8240-97 С245 ГОСТ 27772-2021</t>
  </si>
  <si>
    <t>Труба 80*40*3 ГОСТ 30245-2012 С245 ГОСТ 27772-2021</t>
  </si>
  <si>
    <t>Уголок 50х5 ГОСТ 8509-93 С245 ГОСТ 27772-2021</t>
  </si>
  <si>
    <t>Раздел 2. Сцена</t>
  </si>
  <si>
    <t>3.1</t>
  </si>
  <si>
    <t>3.2</t>
  </si>
  <si>
    <t>4.1</t>
  </si>
  <si>
    <t>4.2</t>
  </si>
  <si>
    <t>4.3</t>
  </si>
  <si>
    <t>4.4</t>
  </si>
  <si>
    <t>4.5</t>
  </si>
  <si>
    <t>4.6</t>
  </si>
  <si>
    <t>т</t>
  </si>
  <si>
    <t>Уголок 100х63х6 ГОСТ 8510-86 С245 ГОСТ 27772-2021</t>
  </si>
  <si>
    <t>4.7</t>
  </si>
  <si>
    <t>Лист Б-ПН-6х120х220 ГОСТ 19903-2015 С245 ГОСТ 27772-2021</t>
  </si>
  <si>
    <t>Лист Б-ПН-6х170х250 ГОСТ 19903-2015 С245 ГОСТ 27772-2021</t>
  </si>
  <si>
    <t>Лист Б-ПН-6х170х320 ГОСТ 19903-2015 С245 ГОСТ 27772-2021</t>
  </si>
  <si>
    <t>Лист Б-ПН-6х180х180 ГОСТ 19903-2015 С245 ГОСТ 27772-2021</t>
  </si>
  <si>
    <t>Лист Б-ПН-6х170х180 ГОСТ 19903-2015 С245 ГОСТ 27772-2021</t>
  </si>
  <si>
    <t>Труба 25х3 ГОСТ 8639-82 С255 ГОСТ 27772-2021</t>
  </si>
  <si>
    <t>Труба 50х50х3 ГОСТ 30245-2012 С255 ГОСТ 27772-2021</t>
  </si>
  <si>
    <t>Уголок 125х80х7 ГОСТ 8510-86 С245 ГОСТ 27772-2021</t>
  </si>
  <si>
    <t>Лист Б-ПН-6х80х80 ГОСТ 19903-2015 С245 ГОСТ 27772-2021</t>
  </si>
  <si>
    <t>Раздел 3. Пергола</t>
  </si>
  <si>
    <t>Труба 160*160*4 ГОСТ 30245-2012 С245 ГОСТ 27772-2021</t>
  </si>
  <si>
    <t>Труба 160*80*4 ГОСТ 30245-2012 С245 ГОСТ 27772-2021</t>
  </si>
  <si>
    <t>Труба 160*40*3 ГОСТ 30245-2012 С245 ГОСТ 27772-2021</t>
  </si>
  <si>
    <t>Изготовление и монтаж МК</t>
  </si>
  <si>
    <t>5.1</t>
  </si>
  <si>
    <t>5.2</t>
  </si>
  <si>
    <t>5.3</t>
  </si>
  <si>
    <t>Расценки дожны включать в себя разработку чертежей КМД, разработку ППР,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</si>
  <si>
    <t>1.1</t>
  </si>
  <si>
    <t>1.2</t>
  </si>
  <si>
    <t>1.3</t>
  </si>
  <si>
    <t>2.1</t>
  </si>
  <si>
    <t>2.2</t>
  </si>
  <si>
    <t>2.3</t>
  </si>
  <si>
    <t>2.4</t>
  </si>
  <si>
    <t>2.5</t>
  </si>
  <si>
    <t>2.6</t>
  </si>
  <si>
    <t>2.7</t>
  </si>
  <si>
    <t>3.3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</si>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</sst>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"/>
    <numFmt numFmtId="167" formatCode="0.000"/>
  </numFmts>
  <fonts count="13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i/>
      <sz val="9"/>
      <color rgb="FFFF0000"/>
      <name val="Arial"/>
      <family val="2"/>
      <charset val="204"/>
    </font>
    <font>
      <i/>
      <sz val="9"/>
      <color rgb="FF000000"/>
      <name val="Arial"/>
      <family val="2"/>
      <charset val="204"/>
    </font>
    <font>
      <sz val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3B487"/>
        <bgColor auto="1"/>
      </patternFill>
    </fill>
    <fill>
      <patternFill patternType="solid">
        <fgColor rgb="FFFAEBD7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0" fillId="0" borderId="0" xfId="0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0" fillId="6" borderId="3" xfId="0" applyFill="1" applyBorder="1" applyAlignment="1">
      <alignment horizontal="left"/>
    </xf>
    <xf numFmtId="4" fontId="0" fillId="6" borderId="5" xfId="0" applyNumberFormat="1" applyFill="1" applyBorder="1" applyAlignment="1">
      <alignment horizontal="right"/>
    </xf>
    <xf numFmtId="0" fontId="0" fillId="6" borderId="4" xfId="0" applyFill="1" applyBorder="1" applyAlignment="1">
      <alignment horizontal="left"/>
    </xf>
    <xf numFmtId="0" fontId="7" fillId="0" borderId="0" xfId="0" applyFont="1" applyAlignment="1">
      <alignment horizontal="left"/>
    </xf>
    <xf numFmtId="0" fontId="5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horizontal="left" vertical="top" wrapText="1"/>
    </xf>
    <xf numFmtId="1" fontId="3" fillId="8" borderId="1" xfId="0" applyNumberFormat="1" applyFont="1" applyFill="1" applyBorder="1" applyAlignment="1">
      <alignment horizontal="right" vertical="top" wrapText="1"/>
    </xf>
    <xf numFmtId="4" fontId="3" fillId="8" borderId="1" xfId="0" applyNumberFormat="1" applyFont="1" applyFill="1" applyBorder="1" applyAlignment="1">
      <alignment horizontal="right" vertical="top" wrapText="1"/>
    </xf>
    <xf numFmtId="0" fontId="4" fillId="5" borderId="0" xfId="0" applyFont="1" applyFill="1" applyAlignment="1">
      <alignment horizontal="left" vertical="top" wrapText="1"/>
    </xf>
    <xf numFmtId="2" fontId="5" fillId="8" borderId="1" xfId="0" applyNumberFormat="1" applyFont="1" applyFill="1" applyBorder="1" applyAlignment="1">
      <alignment horizontal="right" vertical="top" wrapText="1"/>
    </xf>
    <xf numFmtId="2" fontId="6" fillId="8" borderId="1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 vertical="center" wrapText="1"/>
    </xf>
    <xf numFmtId="167" fontId="5" fillId="8" borderId="1" xfId="0" applyNumberFormat="1" applyFont="1" applyFill="1" applyBorder="1" applyAlignment="1">
      <alignment horizontal="right" vertical="top" wrapText="1"/>
    </xf>
    <xf numFmtId="0" fontId="5" fillId="5" borderId="6" xfId="0" applyFont="1" applyFill="1" applyBorder="1" applyAlignment="1">
      <alignment horizontal="right" vertical="top" wrapText="1"/>
    </xf>
    <xf numFmtId="3" fontId="10" fillId="5" borderId="6" xfId="0" applyNumberFormat="1" applyFont="1" applyFill="1" applyBorder="1" applyAlignment="1">
      <alignment horizontal="right" vertical="top" wrapText="1"/>
    </xf>
    <xf numFmtId="0" fontId="0" fillId="6" borderId="11" xfId="0" applyFill="1" applyBorder="1" applyAlignment="1">
      <alignment horizontal="left"/>
    </xf>
    <xf numFmtId="2" fontId="6" fillId="5" borderId="6" xfId="0" applyNumberFormat="1" applyFont="1" applyFill="1" applyBorder="1" applyAlignment="1">
      <alignment horizontal="left" vertical="top" wrapText="1"/>
    </xf>
    <xf numFmtId="1" fontId="5" fillId="8" borderId="1" xfId="0" applyNumberFormat="1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horizontal="left" vertical="top" wrapText="1"/>
    </xf>
    <xf numFmtId="1" fontId="5" fillId="10" borderId="1" xfId="0" applyNumberFormat="1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horizontal="right" vertical="top" wrapText="1"/>
    </xf>
    <xf numFmtId="165" fontId="5" fillId="10" borderId="1" xfId="0" applyNumberFormat="1" applyFont="1" applyFill="1" applyBorder="1" applyAlignment="1">
      <alignment horizontal="right" vertical="top" wrapText="1"/>
    </xf>
    <xf numFmtId="164" fontId="5" fillId="10" borderId="1" xfId="0" applyNumberFormat="1" applyFont="1" applyFill="1" applyBorder="1" applyAlignment="1">
      <alignment horizontal="right" vertical="top" wrapText="1"/>
    </xf>
    <xf numFmtId="4" fontId="5" fillId="10" borderId="1" xfId="0" applyNumberFormat="1" applyFont="1" applyFill="1" applyBorder="1" applyAlignment="1">
      <alignment horizontal="right" vertical="top" wrapText="1"/>
    </xf>
    <xf numFmtId="0" fontId="6" fillId="10" borderId="1" xfId="0" applyFont="1" applyFill="1" applyBorder="1" applyAlignment="1">
      <alignment horizontal="left" vertical="top" wrapText="1"/>
    </xf>
    <xf numFmtId="166" fontId="5" fillId="10" borderId="1" xfId="0" applyNumberFormat="1" applyFont="1" applyFill="1" applyBorder="1" applyAlignment="1">
      <alignment horizontal="right" vertical="top" wrapText="1"/>
    </xf>
    <xf numFmtId="3" fontId="5" fillId="10" borderId="1" xfId="0" applyNumberFormat="1" applyFont="1" applyFill="1" applyBorder="1" applyAlignment="1">
      <alignment horizontal="right" vertical="top" wrapText="1"/>
    </xf>
    <xf numFmtId="167" fontId="6" fillId="10" borderId="1" xfId="0" applyNumberFormat="1" applyFont="1" applyFill="1" applyBorder="1" applyAlignment="1">
      <alignment horizontal="left" vertical="top" wrapText="1"/>
    </xf>
    <xf numFmtId="164" fontId="6" fillId="10" borderId="1" xfId="0" applyNumberFormat="1" applyFont="1" applyFill="1" applyBorder="1" applyAlignment="1">
      <alignment horizontal="left" vertical="top" wrapText="1"/>
    </xf>
    <xf numFmtId="49" fontId="5" fillId="10" borderId="1" xfId="0" applyNumberFormat="1" applyFont="1" applyFill="1" applyBorder="1" applyAlignment="1">
      <alignment horizontal="right" vertical="top" wrapText="1"/>
    </xf>
    <xf numFmtId="0" fontId="6" fillId="8" borderId="1" xfId="0" applyFont="1" applyFill="1" applyBorder="1" applyAlignment="1">
      <alignment horizontal="left" vertical="top" wrapText="1"/>
    </xf>
    <xf numFmtId="2" fontId="5" fillId="10" borderId="1" xfId="0" applyNumberFormat="1" applyFont="1" applyFill="1" applyBorder="1" applyAlignment="1">
      <alignment horizontal="right" vertical="top" wrapText="1"/>
    </xf>
    <xf numFmtId="3" fontId="10" fillId="10" borderId="1" xfId="0" applyNumberFormat="1" applyFont="1" applyFill="1" applyBorder="1" applyAlignment="1">
      <alignment horizontal="right" vertical="top" wrapText="1"/>
    </xf>
    <xf numFmtId="2" fontId="6" fillId="10" borderId="1" xfId="0" applyNumberFormat="1" applyFont="1" applyFill="1" applyBorder="1" applyAlignment="1">
      <alignment horizontal="left" vertical="top" wrapText="1"/>
    </xf>
    <xf numFmtId="167" fontId="5" fillId="10" borderId="1" xfId="0" applyNumberFormat="1" applyFont="1" applyFill="1" applyBorder="1" applyAlignment="1">
      <alignment horizontal="right" vertical="top" wrapText="1"/>
    </xf>
    <xf numFmtId="0" fontId="5" fillId="10" borderId="10" xfId="0" applyFont="1" applyFill="1" applyBorder="1" applyAlignment="1">
      <alignment horizontal="left" vertical="top" wrapText="1"/>
    </xf>
    <xf numFmtId="0" fontId="5" fillId="10" borderId="10" xfId="0" applyFont="1" applyFill="1" applyBorder="1" applyAlignment="1">
      <alignment horizontal="right" vertical="top" wrapText="1"/>
    </xf>
    <xf numFmtId="167" fontId="5" fillId="10" borderId="10" xfId="0" applyNumberFormat="1" applyFont="1" applyFill="1" applyBorder="1" applyAlignment="1">
      <alignment horizontal="right" vertical="top" wrapText="1"/>
    </xf>
    <xf numFmtId="3" fontId="10" fillId="10" borderId="10" xfId="0" applyNumberFormat="1" applyFont="1" applyFill="1" applyBorder="1" applyAlignment="1">
      <alignment horizontal="right" vertical="top" wrapText="1"/>
    </xf>
    <xf numFmtId="2" fontId="6" fillId="10" borderId="10" xfId="0" applyNumberFormat="1" applyFont="1" applyFill="1" applyBorder="1" applyAlignment="1">
      <alignment horizontal="left" vertical="top" wrapText="1"/>
    </xf>
    <xf numFmtId="0" fontId="11" fillId="10" borderId="0" xfId="0" applyFont="1" applyFill="1" applyAlignment="1">
      <alignment vertical="top" wrapText="1"/>
    </xf>
    <xf numFmtId="4" fontId="5" fillId="10" borderId="10" xfId="0" applyNumberFormat="1" applyFont="1" applyFill="1" applyBorder="1" applyAlignment="1">
      <alignment horizontal="right" vertical="top" wrapText="1"/>
    </xf>
    <xf numFmtId="0" fontId="5" fillId="10" borderId="6" xfId="0" applyFont="1" applyFill="1" applyBorder="1" applyAlignment="1">
      <alignment horizontal="left" vertical="top" wrapText="1"/>
    </xf>
    <xf numFmtId="49" fontId="5" fillId="10" borderId="6" xfId="0" applyNumberFormat="1" applyFont="1" applyFill="1" applyBorder="1" applyAlignment="1">
      <alignment horizontal="right" vertical="top" wrapText="1"/>
    </xf>
    <xf numFmtId="0" fontId="5" fillId="10" borderId="6" xfId="0" applyFont="1" applyFill="1" applyBorder="1" applyAlignment="1">
      <alignment horizontal="right" vertical="top" wrapText="1"/>
    </xf>
    <xf numFmtId="4" fontId="5" fillId="10" borderId="6" xfId="0" applyNumberFormat="1" applyFont="1" applyFill="1" applyBorder="1" applyAlignment="1">
      <alignment horizontal="right" vertical="top" wrapText="1"/>
    </xf>
    <xf numFmtId="3" fontId="10" fillId="8" borderId="6" xfId="0" applyNumberFormat="1" applyFont="1" applyFill="1" applyBorder="1" applyAlignment="1">
      <alignment horizontal="right" vertical="top" wrapText="1"/>
    </xf>
    <xf numFmtId="4" fontId="3" fillId="8" borderId="3" xfId="0" applyNumberFormat="1" applyFont="1" applyFill="1" applyBorder="1" applyAlignment="1">
      <alignment horizontal="right" vertical="top" wrapText="1"/>
    </xf>
    <xf numFmtId="0" fontId="5" fillId="8" borderId="6" xfId="0" applyFont="1" applyFill="1" applyBorder="1" applyAlignment="1">
      <alignment horizontal="right" vertical="top" wrapText="1"/>
    </xf>
    <xf numFmtId="2" fontId="6" fillId="8" borderId="6" xfId="0" applyNumberFormat="1" applyFont="1" applyFill="1" applyBorder="1" applyAlignment="1">
      <alignment horizontal="left" vertical="top" wrapText="1"/>
    </xf>
    <xf numFmtId="3" fontId="10" fillId="5" borderId="12" xfId="0" applyNumberFormat="1" applyFont="1" applyFill="1" applyBorder="1" applyAlignment="1">
      <alignment horizontal="right" vertical="top" wrapText="1"/>
    </xf>
    <xf numFmtId="0" fontId="5" fillId="5" borderId="12" xfId="0" applyFont="1" applyFill="1" applyBorder="1" applyAlignment="1">
      <alignment horizontal="right" vertical="top" wrapText="1"/>
    </xf>
    <xf numFmtId="2" fontId="6" fillId="5" borderId="12" xfId="0" applyNumberFormat="1" applyFont="1" applyFill="1" applyBorder="1" applyAlignment="1">
      <alignment horizontal="left" vertical="top" wrapText="1"/>
    </xf>
    <xf numFmtId="4" fontId="3" fillId="6" borderId="8" xfId="0" applyNumberFormat="1" applyFont="1" applyFill="1" applyBorder="1" applyAlignment="1">
      <alignment horizontal="right"/>
    </xf>
    <xf numFmtId="0" fontId="5" fillId="8" borderId="6" xfId="0" applyFont="1" applyFill="1" applyBorder="1" applyAlignment="1">
      <alignment horizontal="left" vertical="top" wrapText="1"/>
    </xf>
    <xf numFmtId="4" fontId="3" fillId="8" borderId="6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4" fontId="5" fillId="0" borderId="6" xfId="0" applyNumberFormat="1" applyFont="1" applyBorder="1" applyAlignment="1">
      <alignment horizontal="right" vertical="top" wrapText="1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7" borderId="0" xfId="0" applyFont="1" applyFill="1" applyAlignment="1">
      <alignment horizontal="left" wrapText="1"/>
    </xf>
    <xf numFmtId="0" fontId="7" fillId="6" borderId="11" xfId="0" applyFont="1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8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  <xf numFmtId="166" fontId="4" fillId="8" borderId="1" xfId="0" applyNumberFormat="1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right" vertical="top" wrapText="1"/>
    </xf>
    <xf numFmtId="3" fontId="3" fillId="8" borderId="1" xfId="0" applyNumberFormat="1" applyFont="1" applyFill="1" applyBorder="1" applyAlignment="1">
      <alignment horizontal="right" vertical="top" wrapText="1"/>
    </xf>
    <xf numFmtId="0" fontId="3" fillId="8" borderId="6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53"/>
  <sheetViews>
    <sheetView tabSelected="1" zoomScaleNormal="100" workbookViewId="0">
      <selection activeCell="F42" sqref="F42"/>
    </sheetView>
  </sheetViews>
  <sheetFormatPr defaultColWidth="10.5" defaultRowHeight="11.45" customHeight="1" outlineLevelCol="1" x14ac:dyDescent="0.2"/>
  <cols>
    <col min="1" max="1" width="13" style="1" customWidth="1"/>
    <col min="2" max="2" width="10.5" style="1" customWidth="1"/>
    <col min="3" max="3" width="51.6640625" style="1" customWidth="1"/>
    <col min="4" max="4" width="19.83203125" style="1" customWidth="1"/>
    <col min="5" max="5" width="19.6640625" style="1" customWidth="1"/>
    <col min="6" max="6" width="18.6640625" style="1" customWidth="1"/>
    <col min="7" max="7" width="22.33203125" style="1" customWidth="1"/>
    <col min="8" max="8" width="13.83203125" style="1" customWidth="1"/>
    <col min="9" max="9" width="17.5" style="1" customWidth="1" outlineLevel="1"/>
    <col min="10" max="10" width="7.33203125" style="1" hidden="1" customWidth="1" outlineLevel="1"/>
  </cols>
  <sheetData>
    <row r="1" spans="1:10" s="1" customFormat="1" ht="24" customHeight="1" x14ac:dyDescent="0.2">
      <c r="A1" s="75" t="s">
        <v>0</v>
      </c>
      <c r="B1" s="75"/>
      <c r="C1" s="76" t="s">
        <v>22</v>
      </c>
      <c r="D1" s="76"/>
      <c r="E1" s="76"/>
      <c r="F1" s="76"/>
      <c r="G1" s="76"/>
    </row>
    <row r="2" spans="1:10" s="2" customFormat="1" ht="28.5" customHeight="1" x14ac:dyDescent="0.2">
      <c r="A2" s="77" t="s">
        <v>1</v>
      </c>
      <c r="B2" s="77"/>
      <c r="C2" s="78" t="s">
        <v>21</v>
      </c>
      <c r="D2" s="78"/>
      <c r="E2" s="78"/>
      <c r="F2" s="78"/>
      <c r="G2" s="78"/>
    </row>
    <row r="3" spans="1:10" ht="26.1" customHeight="1" thickBot="1" x14ac:dyDescent="0.25">
      <c r="A3" s="77" t="s">
        <v>2</v>
      </c>
      <c r="B3" s="77"/>
      <c r="C3" s="79">
        <f>G46</f>
        <v>0</v>
      </c>
      <c r="D3" s="79"/>
      <c r="E3" s="79"/>
      <c r="F3" s="79"/>
      <c r="G3" s="79"/>
    </row>
    <row r="4" spans="1:10" ht="24" customHeight="1" thickBot="1" x14ac:dyDescent="0.25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21" t="s">
        <v>11</v>
      </c>
      <c r="J4" s="3" t="s">
        <v>12</v>
      </c>
    </row>
    <row r="5" spans="1:10" ht="24" customHeight="1" x14ac:dyDescent="0.2">
      <c r="A5" s="20"/>
      <c r="B5" s="20"/>
      <c r="C5" s="20" t="s">
        <v>31</v>
      </c>
      <c r="D5" s="20"/>
      <c r="E5" s="20"/>
      <c r="F5" s="20"/>
      <c r="G5" s="20"/>
      <c r="H5" s="20"/>
      <c r="I5" s="20"/>
      <c r="J5" s="4"/>
    </row>
    <row r="6" spans="1:10" s="5" customFormat="1" ht="12" customHeight="1" x14ac:dyDescent="0.2">
      <c r="A6" s="12"/>
      <c r="B6" s="14">
        <v>1</v>
      </c>
      <c r="C6" s="13" t="s">
        <v>23</v>
      </c>
      <c r="D6" s="81" t="s">
        <v>27</v>
      </c>
      <c r="E6" s="82">
        <v>30</v>
      </c>
      <c r="F6" s="27"/>
      <c r="G6" s="15"/>
      <c r="H6" s="22"/>
      <c r="I6" s="18"/>
      <c r="J6" s="7" t="s">
        <v>13</v>
      </c>
    </row>
    <row r="7" spans="1:10" s="5" customFormat="1" ht="12" x14ac:dyDescent="0.2">
      <c r="A7" s="28"/>
      <c r="B7" s="39" t="s">
        <v>66</v>
      </c>
      <c r="C7" s="28" t="s">
        <v>24</v>
      </c>
      <c r="D7" s="30" t="s">
        <v>27</v>
      </c>
      <c r="E7" s="31">
        <v>30</v>
      </c>
      <c r="F7" s="32"/>
      <c r="G7" s="33">
        <f t="shared" ref="G7:G13" si="0">ROUND(E7*F7,2)</f>
        <v>0</v>
      </c>
      <c r="H7" s="30"/>
      <c r="I7" s="34"/>
      <c r="J7" s="6" t="s">
        <v>13</v>
      </c>
    </row>
    <row r="8" spans="1:10" s="5" customFormat="1" ht="12" x14ac:dyDescent="0.2">
      <c r="A8" s="28"/>
      <c r="B8" s="39" t="s">
        <v>67</v>
      </c>
      <c r="C8" s="28" t="s">
        <v>25</v>
      </c>
      <c r="D8" s="30" t="s">
        <v>45</v>
      </c>
      <c r="E8" s="35">
        <v>0.1</v>
      </c>
      <c r="F8" s="36"/>
      <c r="G8" s="33">
        <f t="shared" si="0"/>
        <v>0</v>
      </c>
      <c r="H8" s="30"/>
      <c r="I8" s="37"/>
      <c r="J8" s="7" t="s">
        <v>13</v>
      </c>
    </row>
    <row r="9" spans="1:10" s="5" customFormat="1" ht="12" x14ac:dyDescent="0.2">
      <c r="A9" s="28"/>
      <c r="B9" s="39" t="s">
        <v>68</v>
      </c>
      <c r="C9" s="28" t="s">
        <v>26</v>
      </c>
      <c r="D9" s="30" t="s">
        <v>45</v>
      </c>
      <c r="E9" s="33">
        <v>0.06</v>
      </c>
      <c r="F9" s="29"/>
      <c r="G9" s="33">
        <f t="shared" si="0"/>
        <v>0</v>
      </c>
      <c r="H9" s="32"/>
      <c r="I9" s="38"/>
      <c r="J9" s="7" t="s">
        <v>13</v>
      </c>
    </row>
    <row r="10" spans="1:10" s="5" customFormat="1" ht="12" customHeight="1" x14ac:dyDescent="0.2">
      <c r="A10" s="12"/>
      <c r="B10" s="14">
        <v>2</v>
      </c>
      <c r="C10" s="13" t="s">
        <v>61</v>
      </c>
      <c r="D10" s="81" t="s">
        <v>45</v>
      </c>
      <c r="E10" s="80">
        <f>E11+E14+E15+E16+E17</f>
        <v>6.59</v>
      </c>
      <c r="F10" s="27"/>
      <c r="G10" s="15"/>
      <c r="H10" s="17"/>
      <c r="I10" s="40"/>
      <c r="J10" s="7" t="s">
        <v>13</v>
      </c>
    </row>
    <row r="11" spans="1:10" s="5" customFormat="1" ht="24" x14ac:dyDescent="0.2">
      <c r="A11" s="28"/>
      <c r="B11" s="39" t="s">
        <v>69</v>
      </c>
      <c r="C11" s="28" t="s">
        <v>32</v>
      </c>
      <c r="D11" s="30" t="s">
        <v>45</v>
      </c>
      <c r="E11" s="33">
        <v>2.56</v>
      </c>
      <c r="F11" s="32"/>
      <c r="G11" s="33">
        <f t="shared" si="0"/>
        <v>0</v>
      </c>
      <c r="H11" s="30"/>
      <c r="I11" s="34"/>
      <c r="J11" s="6" t="s">
        <v>13</v>
      </c>
    </row>
    <row r="12" spans="1:10" s="5" customFormat="1" ht="12" x14ac:dyDescent="0.2">
      <c r="A12" s="28"/>
      <c r="B12" s="39" t="s">
        <v>70</v>
      </c>
      <c r="C12" s="28" t="s">
        <v>28</v>
      </c>
      <c r="D12" s="30" t="s">
        <v>27</v>
      </c>
      <c r="E12" s="29">
        <v>180</v>
      </c>
      <c r="F12" s="42"/>
      <c r="G12" s="33">
        <f t="shared" si="0"/>
        <v>0</v>
      </c>
      <c r="H12" s="30"/>
      <c r="I12" s="43"/>
      <c r="J12" s="7" t="s">
        <v>13</v>
      </c>
    </row>
    <row r="13" spans="1:10" s="5" customFormat="1" ht="12" x14ac:dyDescent="0.2">
      <c r="A13" s="28"/>
      <c r="B13" s="39" t="s">
        <v>71</v>
      </c>
      <c r="C13" s="28" t="s">
        <v>29</v>
      </c>
      <c r="D13" s="30" t="s">
        <v>30</v>
      </c>
      <c r="E13" s="41">
        <v>8.1999999999999993</v>
      </c>
      <c r="F13" s="42"/>
      <c r="G13" s="33">
        <f t="shared" si="0"/>
        <v>0</v>
      </c>
      <c r="H13" s="30"/>
      <c r="I13" s="43"/>
      <c r="J13" s="7"/>
    </row>
    <row r="14" spans="1:10" s="5" customFormat="1" ht="13.5" customHeight="1" x14ac:dyDescent="0.2">
      <c r="A14" s="28"/>
      <c r="B14" s="39" t="s">
        <v>72</v>
      </c>
      <c r="C14" s="50" t="s">
        <v>33</v>
      </c>
      <c r="D14" s="30" t="s">
        <v>45</v>
      </c>
      <c r="E14" s="35">
        <v>2.73</v>
      </c>
      <c r="F14" s="29"/>
      <c r="G14" s="33">
        <f>ROUND(E14*F14,2)</f>
        <v>0</v>
      </c>
      <c r="H14" s="30"/>
      <c r="I14" s="34"/>
      <c r="J14" s="16"/>
    </row>
    <row r="15" spans="1:10" s="5" customFormat="1" ht="24" x14ac:dyDescent="0.2">
      <c r="A15" s="28"/>
      <c r="B15" s="39" t="s">
        <v>73</v>
      </c>
      <c r="C15" s="28" t="s">
        <v>34</v>
      </c>
      <c r="D15" s="30" t="s">
        <v>45</v>
      </c>
      <c r="E15" s="44">
        <v>0.8</v>
      </c>
      <c r="F15" s="42"/>
      <c r="G15" s="33">
        <f>ROUND(E15*F15,2)</f>
        <v>0</v>
      </c>
      <c r="H15" s="30"/>
      <c r="I15" s="43"/>
      <c r="J15" s="16"/>
    </row>
    <row r="16" spans="1:10" s="5" customFormat="1" ht="24" x14ac:dyDescent="0.2">
      <c r="A16" s="45"/>
      <c r="B16" s="39" t="s">
        <v>74</v>
      </c>
      <c r="C16" s="45" t="s">
        <v>35</v>
      </c>
      <c r="D16" s="46" t="s">
        <v>45</v>
      </c>
      <c r="E16" s="47">
        <v>0.4</v>
      </c>
      <c r="F16" s="48"/>
      <c r="G16" s="51">
        <f>ROUND(E16*F16,2)</f>
        <v>0</v>
      </c>
      <c r="H16" s="46"/>
      <c r="I16" s="49"/>
      <c r="J16" s="16"/>
    </row>
    <row r="17" spans="1:10" s="5" customFormat="1" ht="24" x14ac:dyDescent="0.2">
      <c r="A17" s="45"/>
      <c r="B17" s="39" t="s">
        <v>75</v>
      </c>
      <c r="C17" s="45" t="s">
        <v>46</v>
      </c>
      <c r="D17" s="46" t="s">
        <v>45</v>
      </c>
      <c r="E17" s="47">
        <v>0.1</v>
      </c>
      <c r="F17" s="48"/>
      <c r="G17" s="51">
        <f>ROUND(E17*F17,2)</f>
        <v>0</v>
      </c>
      <c r="H17" s="46"/>
      <c r="I17" s="49"/>
      <c r="J17" s="16"/>
    </row>
    <row r="18" spans="1:10" ht="24" customHeight="1" x14ac:dyDescent="0.2">
      <c r="A18" s="20"/>
      <c r="B18" s="20"/>
      <c r="C18" s="20" t="s">
        <v>36</v>
      </c>
      <c r="D18" s="20"/>
      <c r="E18" s="20"/>
      <c r="F18" s="20"/>
      <c r="G18" s="20"/>
      <c r="H18" s="20"/>
      <c r="I18" s="20"/>
      <c r="J18" s="4"/>
    </row>
    <row r="19" spans="1:10" s="5" customFormat="1" ht="12" x14ac:dyDescent="0.2">
      <c r="A19" s="12"/>
      <c r="B19" s="14">
        <v>3</v>
      </c>
      <c r="C19" s="13" t="s">
        <v>23</v>
      </c>
      <c r="D19" s="81" t="s">
        <v>27</v>
      </c>
      <c r="E19" s="82">
        <v>61</v>
      </c>
      <c r="F19" s="56"/>
      <c r="G19" s="57"/>
      <c r="H19" s="58"/>
      <c r="I19" s="59"/>
      <c r="J19" s="16"/>
    </row>
    <row r="20" spans="1:10" s="5" customFormat="1" ht="12" x14ac:dyDescent="0.2">
      <c r="A20" s="28"/>
      <c r="B20" s="39" t="s">
        <v>37</v>
      </c>
      <c r="C20" s="28" t="s">
        <v>24</v>
      </c>
      <c r="D20" s="30" t="s">
        <v>27</v>
      </c>
      <c r="E20" s="31">
        <v>61</v>
      </c>
      <c r="F20" s="24"/>
      <c r="G20" s="33">
        <f t="shared" ref="G20:G22" si="1">ROUND(E20*F20,2)</f>
        <v>0</v>
      </c>
      <c r="H20" s="23"/>
      <c r="I20" s="26"/>
      <c r="J20" s="16"/>
    </row>
    <row r="21" spans="1:10" s="5" customFormat="1" ht="12" x14ac:dyDescent="0.2">
      <c r="A21" s="28"/>
      <c r="B21" s="39" t="s">
        <v>38</v>
      </c>
      <c r="C21" s="28" t="s">
        <v>25</v>
      </c>
      <c r="D21" s="30" t="s">
        <v>45</v>
      </c>
      <c r="E21" s="35">
        <v>0.2</v>
      </c>
      <c r="F21" s="24"/>
      <c r="G21" s="33">
        <f t="shared" si="1"/>
        <v>0</v>
      </c>
      <c r="H21" s="23"/>
      <c r="I21" s="26"/>
      <c r="J21" s="16"/>
    </row>
    <row r="22" spans="1:10" s="5" customFormat="1" ht="12" x14ac:dyDescent="0.2">
      <c r="A22" s="45"/>
      <c r="B22" s="39" t="s">
        <v>76</v>
      </c>
      <c r="C22" s="45" t="s">
        <v>26</v>
      </c>
      <c r="D22" s="46" t="s">
        <v>45</v>
      </c>
      <c r="E22" s="51">
        <v>0.13</v>
      </c>
      <c r="F22" s="60"/>
      <c r="G22" s="33">
        <f t="shared" si="1"/>
        <v>0</v>
      </c>
      <c r="H22" s="61"/>
      <c r="I22" s="62"/>
      <c r="J22" s="16"/>
    </row>
    <row r="23" spans="1:10" s="5" customFormat="1" ht="12" x14ac:dyDescent="0.2">
      <c r="A23" s="64"/>
      <c r="B23" s="14">
        <v>4</v>
      </c>
      <c r="C23" s="13" t="s">
        <v>61</v>
      </c>
      <c r="D23" s="83" t="s">
        <v>45</v>
      </c>
      <c r="E23" s="65">
        <f>E24+E27+E28+E29+E30+E31+E32+E33+E34+E35+E36+E37+E38+E39</f>
        <v>9.99</v>
      </c>
      <c r="F23" s="56"/>
      <c r="G23" s="65"/>
      <c r="H23" s="58"/>
      <c r="I23" s="59"/>
      <c r="J23" s="16"/>
    </row>
    <row r="24" spans="1:10" s="5" customFormat="1" ht="24" x14ac:dyDescent="0.2">
      <c r="A24" s="52"/>
      <c r="B24" s="39" t="s">
        <v>39</v>
      </c>
      <c r="C24" s="28" t="s">
        <v>32</v>
      </c>
      <c r="D24" s="30" t="s">
        <v>45</v>
      </c>
      <c r="E24" s="55">
        <v>1.88</v>
      </c>
      <c r="F24" s="24"/>
      <c r="G24" s="67">
        <f>ROUND(E24*F24,2)</f>
        <v>0</v>
      </c>
      <c r="H24" s="23"/>
      <c r="I24" s="26"/>
      <c r="J24" s="16"/>
    </row>
    <row r="25" spans="1:10" s="5" customFormat="1" ht="12" x14ac:dyDescent="0.2">
      <c r="A25" s="52"/>
      <c r="B25" s="39" t="s">
        <v>40</v>
      </c>
      <c r="C25" s="28" t="s">
        <v>28</v>
      </c>
      <c r="D25" s="30" t="s">
        <v>27</v>
      </c>
      <c r="E25" s="55">
        <v>250</v>
      </c>
      <c r="F25" s="24"/>
      <c r="G25" s="67">
        <f t="shared" ref="G25:G27" si="2">ROUND(E25*F25,2)</f>
        <v>0</v>
      </c>
      <c r="H25" s="23"/>
      <c r="I25" s="26"/>
      <c r="J25" s="16"/>
    </row>
    <row r="26" spans="1:10" s="5" customFormat="1" ht="12" x14ac:dyDescent="0.2">
      <c r="A26" s="52"/>
      <c r="B26" s="39" t="s">
        <v>41</v>
      </c>
      <c r="C26" s="28" t="s">
        <v>29</v>
      </c>
      <c r="D26" s="30" t="s">
        <v>30</v>
      </c>
      <c r="E26" s="55">
        <v>22.8</v>
      </c>
      <c r="F26" s="24"/>
      <c r="G26" s="67">
        <f t="shared" si="2"/>
        <v>0</v>
      </c>
      <c r="H26" s="23"/>
      <c r="I26" s="26"/>
      <c r="J26" s="16"/>
    </row>
    <row r="27" spans="1:10" s="5" customFormat="1" ht="24" x14ac:dyDescent="0.2">
      <c r="A27" s="52"/>
      <c r="B27" s="39" t="s">
        <v>42</v>
      </c>
      <c r="C27" s="50" t="s">
        <v>33</v>
      </c>
      <c r="D27" s="30" t="s">
        <v>45</v>
      </c>
      <c r="E27" s="55">
        <v>5.24</v>
      </c>
      <c r="F27" s="24"/>
      <c r="G27" s="67">
        <f t="shared" si="2"/>
        <v>0</v>
      </c>
      <c r="H27" s="23"/>
      <c r="I27" s="26"/>
      <c r="J27" s="16"/>
    </row>
    <row r="28" spans="1:10" s="5" customFormat="1" ht="24" x14ac:dyDescent="0.2">
      <c r="A28" s="52"/>
      <c r="B28" s="39" t="s">
        <v>43</v>
      </c>
      <c r="C28" s="45" t="s">
        <v>35</v>
      </c>
      <c r="D28" s="54" t="s">
        <v>45</v>
      </c>
      <c r="E28" s="55">
        <v>0.23</v>
      </c>
      <c r="F28" s="24"/>
      <c r="G28" s="67">
        <f>ROUND(E28*F28,2)</f>
        <v>0</v>
      </c>
      <c r="H28" s="23"/>
      <c r="I28" s="26"/>
      <c r="J28" s="16"/>
    </row>
    <row r="29" spans="1:10" s="5" customFormat="1" ht="24" x14ac:dyDescent="0.2">
      <c r="A29" s="52"/>
      <c r="B29" s="39" t="s">
        <v>44</v>
      </c>
      <c r="C29" s="28" t="s">
        <v>34</v>
      </c>
      <c r="D29" s="30" t="s">
        <v>45</v>
      </c>
      <c r="E29" s="55">
        <v>1.4</v>
      </c>
      <c r="F29" s="24"/>
      <c r="G29" s="67">
        <f t="shared" ref="G29:G31" si="3">ROUND(E29*F29,2)</f>
        <v>0</v>
      </c>
      <c r="H29" s="23"/>
      <c r="I29" s="26"/>
      <c r="J29" s="16"/>
    </row>
    <row r="30" spans="1:10" s="5" customFormat="1" ht="24" x14ac:dyDescent="0.2">
      <c r="A30" s="52"/>
      <c r="B30" s="39" t="s">
        <v>47</v>
      </c>
      <c r="C30" s="45" t="s">
        <v>46</v>
      </c>
      <c r="D30" s="54" t="s">
        <v>45</v>
      </c>
      <c r="E30" s="55">
        <v>0.5</v>
      </c>
      <c r="F30" s="24"/>
      <c r="G30" s="67">
        <f t="shared" si="3"/>
        <v>0</v>
      </c>
      <c r="H30" s="23"/>
      <c r="I30" s="26"/>
      <c r="J30" s="16"/>
    </row>
    <row r="31" spans="1:10" s="5" customFormat="1" ht="24" x14ac:dyDescent="0.2">
      <c r="A31" s="52"/>
      <c r="B31" s="39" t="s">
        <v>77</v>
      </c>
      <c r="C31" s="52" t="s">
        <v>48</v>
      </c>
      <c r="D31" s="54" t="s">
        <v>45</v>
      </c>
      <c r="E31" s="55">
        <v>0.13</v>
      </c>
      <c r="F31" s="24"/>
      <c r="G31" s="67">
        <f t="shared" si="3"/>
        <v>0</v>
      </c>
      <c r="H31" s="23"/>
      <c r="I31" s="26"/>
      <c r="J31" s="16"/>
    </row>
    <row r="32" spans="1:10" s="5" customFormat="1" ht="24" x14ac:dyDescent="0.2">
      <c r="A32" s="52"/>
      <c r="B32" s="39" t="s">
        <v>78</v>
      </c>
      <c r="C32" s="52" t="s">
        <v>49</v>
      </c>
      <c r="D32" s="54" t="s">
        <v>45</v>
      </c>
      <c r="E32" s="55">
        <v>0.04</v>
      </c>
      <c r="F32" s="24"/>
      <c r="G32" s="67">
        <f>ROUND(E32*F32,2)</f>
        <v>0</v>
      </c>
      <c r="H32" s="23"/>
      <c r="I32" s="26"/>
      <c r="J32" s="16"/>
    </row>
    <row r="33" spans="1:10" s="5" customFormat="1" ht="24" x14ac:dyDescent="0.2">
      <c r="A33" s="52"/>
      <c r="B33" s="39" t="s">
        <v>79</v>
      </c>
      <c r="C33" s="52" t="s">
        <v>50</v>
      </c>
      <c r="D33" s="54" t="s">
        <v>45</v>
      </c>
      <c r="E33" s="55">
        <v>0.16</v>
      </c>
      <c r="F33" s="24"/>
      <c r="G33" s="67">
        <f t="shared" ref="G33:G35" si="4">ROUND(E33*F33,2)</f>
        <v>0</v>
      </c>
      <c r="H33" s="23"/>
      <c r="I33" s="26"/>
      <c r="J33" s="16"/>
    </row>
    <row r="34" spans="1:10" s="5" customFormat="1" ht="24" x14ac:dyDescent="0.2">
      <c r="A34" s="52"/>
      <c r="B34" s="39" t="s">
        <v>80</v>
      </c>
      <c r="C34" s="52" t="s">
        <v>51</v>
      </c>
      <c r="D34" s="54" t="s">
        <v>45</v>
      </c>
      <c r="E34" s="55">
        <v>0.23</v>
      </c>
      <c r="F34" s="24"/>
      <c r="G34" s="67">
        <f t="shared" si="4"/>
        <v>0</v>
      </c>
      <c r="H34" s="23"/>
      <c r="I34" s="26"/>
      <c r="J34" s="16"/>
    </row>
    <row r="35" spans="1:10" s="5" customFormat="1" ht="24" x14ac:dyDescent="0.2">
      <c r="A35" s="52"/>
      <c r="B35" s="39" t="s">
        <v>81</v>
      </c>
      <c r="C35" s="52" t="s">
        <v>52</v>
      </c>
      <c r="D35" s="54" t="s">
        <v>45</v>
      </c>
      <c r="E35" s="66">
        <v>0.13</v>
      </c>
      <c r="F35" s="24"/>
      <c r="G35" s="67">
        <f t="shared" si="4"/>
        <v>0</v>
      </c>
      <c r="H35" s="23"/>
      <c r="I35" s="26"/>
      <c r="J35" s="16"/>
    </row>
    <row r="36" spans="1:10" s="5" customFormat="1" ht="24" x14ac:dyDescent="0.2">
      <c r="A36" s="52"/>
      <c r="B36" s="39" t="s">
        <v>82</v>
      </c>
      <c r="C36" s="52" t="s">
        <v>54</v>
      </c>
      <c r="D36" s="54" t="s">
        <v>45</v>
      </c>
      <c r="E36" s="55">
        <v>0.01</v>
      </c>
      <c r="F36" s="24"/>
      <c r="G36" s="67">
        <f>ROUND(E36*F36,2)</f>
        <v>0</v>
      </c>
      <c r="H36" s="23"/>
      <c r="I36" s="26"/>
      <c r="J36" s="16"/>
    </row>
    <row r="37" spans="1:10" s="5" customFormat="1" ht="12" x14ac:dyDescent="0.2">
      <c r="A37" s="52"/>
      <c r="B37" s="39" t="s">
        <v>83</v>
      </c>
      <c r="C37" s="52" t="s">
        <v>53</v>
      </c>
      <c r="D37" s="54" t="s">
        <v>45</v>
      </c>
      <c r="E37" s="55">
        <v>0.02</v>
      </c>
      <c r="F37" s="24"/>
      <c r="G37" s="67">
        <f t="shared" ref="G37:G39" si="5">ROUND(E37*F37,2)</f>
        <v>0</v>
      </c>
      <c r="H37" s="23"/>
      <c r="I37" s="26"/>
      <c r="J37" s="16"/>
    </row>
    <row r="38" spans="1:10" s="5" customFormat="1" ht="24" x14ac:dyDescent="0.2">
      <c r="A38" s="52"/>
      <c r="B38" s="39" t="s">
        <v>84</v>
      </c>
      <c r="C38" s="45" t="s">
        <v>55</v>
      </c>
      <c r="D38" s="54" t="s">
        <v>45</v>
      </c>
      <c r="E38" s="55">
        <v>0.01</v>
      </c>
      <c r="F38" s="24"/>
      <c r="G38" s="67">
        <f t="shared" si="5"/>
        <v>0</v>
      </c>
      <c r="H38" s="23"/>
      <c r="I38" s="26"/>
      <c r="J38" s="16"/>
    </row>
    <row r="39" spans="1:10" s="5" customFormat="1" ht="24" x14ac:dyDescent="0.2">
      <c r="A39" s="52"/>
      <c r="B39" s="39" t="s">
        <v>85</v>
      </c>
      <c r="C39" s="52" t="s">
        <v>56</v>
      </c>
      <c r="D39" s="54" t="s">
        <v>45</v>
      </c>
      <c r="E39" s="55">
        <v>0.01</v>
      </c>
      <c r="F39" s="24"/>
      <c r="G39" s="67">
        <f t="shared" si="5"/>
        <v>0</v>
      </c>
      <c r="H39" s="23"/>
      <c r="I39" s="26"/>
      <c r="J39" s="16"/>
    </row>
    <row r="40" spans="1:10" s="5" customFormat="1" ht="24" customHeight="1" x14ac:dyDescent="0.2">
      <c r="A40" s="20"/>
      <c r="B40" s="20"/>
      <c r="C40" s="20" t="s">
        <v>57</v>
      </c>
      <c r="D40" s="20"/>
      <c r="E40" s="20"/>
      <c r="F40" s="20"/>
      <c r="G40" s="20"/>
      <c r="H40" s="20"/>
      <c r="I40" s="20"/>
      <c r="J40" s="16"/>
    </row>
    <row r="41" spans="1:10" s="5" customFormat="1" ht="12" x14ac:dyDescent="0.2">
      <c r="A41" s="64"/>
      <c r="B41" s="14">
        <v>5</v>
      </c>
      <c r="C41" s="13" t="s">
        <v>61</v>
      </c>
      <c r="D41" s="83" t="s">
        <v>45</v>
      </c>
      <c r="E41" s="65">
        <v>1.8</v>
      </c>
      <c r="F41" s="56"/>
      <c r="G41" s="65"/>
      <c r="H41" s="58"/>
      <c r="I41" s="59"/>
      <c r="J41" s="16"/>
    </row>
    <row r="42" spans="1:10" s="5" customFormat="1" ht="24" x14ac:dyDescent="0.2">
      <c r="A42" s="52"/>
      <c r="B42" s="53" t="s">
        <v>62</v>
      </c>
      <c r="C42" s="28" t="s">
        <v>32</v>
      </c>
      <c r="D42" s="30" t="s">
        <v>45</v>
      </c>
      <c r="E42" s="55">
        <v>0.7</v>
      </c>
      <c r="F42" s="24"/>
      <c r="G42" s="67">
        <f>ROUND(E42*F42,2)</f>
        <v>0</v>
      </c>
      <c r="H42" s="23"/>
      <c r="I42" s="26"/>
      <c r="J42" s="16"/>
    </row>
    <row r="43" spans="1:10" s="5" customFormat="1" ht="24" x14ac:dyDescent="0.2">
      <c r="A43" s="52"/>
      <c r="B43" s="53" t="s">
        <v>63</v>
      </c>
      <c r="C43" s="28" t="s">
        <v>58</v>
      </c>
      <c r="D43" s="30" t="s">
        <v>45</v>
      </c>
      <c r="E43" s="55">
        <v>0.5</v>
      </c>
      <c r="F43" s="24"/>
      <c r="G43" s="67">
        <f t="shared" ref="G43:G45" si="6">ROUND(E43*F43,2)</f>
        <v>0</v>
      </c>
      <c r="H43" s="23"/>
      <c r="I43" s="26"/>
      <c r="J43" s="16"/>
    </row>
    <row r="44" spans="1:10" s="5" customFormat="1" ht="24" x14ac:dyDescent="0.2">
      <c r="A44" s="52"/>
      <c r="B44" s="53" t="s">
        <v>64</v>
      </c>
      <c r="C44" s="28" t="s">
        <v>59</v>
      </c>
      <c r="D44" s="30" t="s">
        <v>45</v>
      </c>
      <c r="E44" s="55">
        <v>0.2</v>
      </c>
      <c r="F44" s="24"/>
      <c r="G44" s="67">
        <f t="shared" si="6"/>
        <v>0</v>
      </c>
      <c r="H44" s="23"/>
      <c r="I44" s="26"/>
      <c r="J44" s="16"/>
    </row>
    <row r="45" spans="1:10" s="5" customFormat="1" ht="24" x14ac:dyDescent="0.2">
      <c r="A45" s="52"/>
      <c r="B45" s="53" t="s">
        <v>86</v>
      </c>
      <c r="C45" s="28" t="s">
        <v>60</v>
      </c>
      <c r="D45" s="30" t="s">
        <v>45</v>
      </c>
      <c r="E45" s="55">
        <v>0.4</v>
      </c>
      <c r="F45" s="24"/>
      <c r="G45" s="67">
        <f t="shared" si="6"/>
        <v>0</v>
      </c>
      <c r="H45" s="23"/>
      <c r="I45" s="26"/>
      <c r="J45" s="16"/>
    </row>
    <row r="46" spans="1:10" ht="12" customHeight="1" x14ac:dyDescent="0.2">
      <c r="A46" s="72" t="s">
        <v>14</v>
      </c>
      <c r="B46" s="72"/>
      <c r="C46" s="72"/>
      <c r="D46" s="72"/>
      <c r="E46" s="72"/>
      <c r="F46" s="72"/>
      <c r="G46" s="63">
        <f>SUM(G7:G9,G11:G17,G20:G22,G24:G39,G42:G45)</f>
        <v>0</v>
      </c>
      <c r="H46" s="25"/>
      <c r="I46" s="25"/>
      <c r="J46" s="8"/>
    </row>
    <row r="47" spans="1:10" ht="11.1" customHeight="1" x14ac:dyDescent="0.2">
      <c r="A47" s="73" t="s">
        <v>15</v>
      </c>
      <c r="B47" s="73"/>
      <c r="C47" s="73"/>
      <c r="D47" s="73"/>
      <c r="E47" s="73"/>
      <c r="F47" s="73"/>
      <c r="G47" s="9"/>
      <c r="H47" s="10"/>
      <c r="I47" s="10"/>
      <c r="J47" s="10"/>
    </row>
    <row r="48" spans="1:10" ht="11.1" customHeight="1" x14ac:dyDescent="0.2">
      <c r="A48" s="11" t="s">
        <v>16</v>
      </c>
    </row>
    <row r="49" spans="1:9" ht="11.1" customHeight="1" x14ac:dyDescent="0.2">
      <c r="A49" s="74" t="s">
        <v>17</v>
      </c>
      <c r="B49" s="74"/>
      <c r="C49" s="74"/>
      <c r="D49" s="74"/>
      <c r="E49" s="74"/>
      <c r="F49" s="74"/>
      <c r="G49" s="74"/>
      <c r="H49" s="74"/>
      <c r="I49" s="74"/>
    </row>
    <row r="50" spans="1:9" ht="21.95" customHeight="1" x14ac:dyDescent="0.2">
      <c r="A50" s="69" t="s">
        <v>18</v>
      </c>
      <c r="B50" s="69"/>
      <c r="C50" s="69"/>
      <c r="D50" s="69"/>
      <c r="E50" s="69"/>
      <c r="F50" s="69"/>
      <c r="G50" s="69"/>
      <c r="H50" s="69"/>
      <c r="I50" s="69"/>
    </row>
    <row r="51" spans="1:9" ht="56.1" customHeight="1" x14ac:dyDescent="0.2">
      <c r="A51" s="68" t="s">
        <v>65</v>
      </c>
      <c r="B51" s="69"/>
      <c r="C51" s="69"/>
      <c r="D51" s="69"/>
      <c r="E51" s="69"/>
      <c r="F51" s="69"/>
      <c r="G51" s="69"/>
      <c r="H51" s="69"/>
      <c r="I51" s="69"/>
    </row>
    <row r="52" spans="1:9" ht="21.95" customHeight="1" x14ac:dyDescent="0.2">
      <c r="A52" s="70" t="s">
        <v>19</v>
      </c>
      <c r="B52" s="70"/>
      <c r="C52" s="70"/>
      <c r="D52" s="70"/>
      <c r="E52" s="70"/>
      <c r="F52" s="70"/>
      <c r="G52" s="70"/>
      <c r="H52" s="70"/>
      <c r="I52" s="70"/>
    </row>
    <row r="53" spans="1:9" ht="33" customHeight="1" x14ac:dyDescent="0.2">
      <c r="A53" s="71" t="s">
        <v>20</v>
      </c>
      <c r="B53" s="71"/>
      <c r="C53" s="71"/>
      <c r="D53" s="71"/>
      <c r="E53" s="71"/>
      <c r="F53" s="71"/>
      <c r="G53" s="71"/>
      <c r="H53" s="71"/>
      <c r="I53" s="71"/>
    </row>
  </sheetData>
  <mergeCells count="13">
    <mergeCell ref="A1:B1"/>
    <mergeCell ref="C1:G1"/>
    <mergeCell ref="A2:B2"/>
    <mergeCell ref="C2:G2"/>
    <mergeCell ref="A3:B3"/>
    <mergeCell ref="C3:G3"/>
    <mergeCell ref="A51:I51"/>
    <mergeCell ref="A52:I52"/>
    <mergeCell ref="A53:I53"/>
    <mergeCell ref="A46:F46"/>
    <mergeCell ref="A47:F47"/>
    <mergeCell ref="A49:I49"/>
    <mergeCell ref="A50:I50"/>
  </mergeCells>
  <phoneticPr fontId="12" type="noConversion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2023-02-20T11:25:20Z</dcterms:created>
  <dcterms:modified xsi:type="dcterms:W3CDTF">2023-09-25T07:07:46Z</dcterms:modified>
</cp:coreProperties>
</file>