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лисман\Конкурс\стяжка\"/>
    </mc:Choice>
  </mc:AlternateContent>
  <bookViews>
    <workbookView xWindow="0" yWindow="0" windowWidth="28800" windowHeight="14145"/>
  </bookViews>
  <sheets>
    <sheet name="ЦД" sheetId="1" r:id="rId1"/>
    <sheet name="Изменения" sheetId="2" r:id="rId2"/>
  </sheets>
  <calcPr calcId="162913" calcMode="manual"/>
</workbook>
</file>

<file path=xl/calcChain.xml><?xml version="1.0" encoding="utf-8"?>
<calcChain xmlns="http://schemas.openxmlformats.org/spreadsheetml/2006/main"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E44" i="2"/>
  <c r="K44" i="2"/>
  <c r="G44" i="2"/>
  <c r="E32" i="2"/>
  <c r="G32" i="2" s="1"/>
  <c r="K32" i="2"/>
  <c r="E27" i="2"/>
  <c r="G27" i="2" s="1"/>
  <c r="K27" i="2"/>
  <c r="E24" i="2"/>
  <c r="G24" i="2" s="1"/>
  <c r="K24" i="2"/>
  <c r="E19" i="2"/>
  <c r="G19" i="2" s="1"/>
  <c r="K19" i="2"/>
  <c r="E14" i="2"/>
  <c r="G14" i="2" s="1"/>
  <c r="K14" i="2"/>
  <c r="E9" i="2"/>
  <c r="G9" i="2" s="1"/>
  <c r="K9" i="2"/>
  <c r="F21" i="1" l="1"/>
  <c r="F20" i="1"/>
  <c r="F19" i="1"/>
  <c r="F12" i="1"/>
  <c r="F6" i="1"/>
  <c r="F25" i="1" l="1"/>
  <c r="F26" i="1" s="1"/>
  <c r="B3" i="1" s="1"/>
</calcChain>
</file>

<file path=xl/sharedStrings.xml><?xml version="1.0" encoding="utf-8"?>
<sst xmlns="http://schemas.openxmlformats.org/spreadsheetml/2006/main" count="106" uniqueCount="50">
  <si>
    <t>Устройство полусухой стяжки</t>
  </si>
  <si>
    <t>Код затрат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</si>
  <si>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</si>
  <si>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</si>
  <si>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</si>
  <si>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</si>
  <si>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</si>
  <si>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</si>
  <si>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</si>
  <si>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</si>
  <si>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</si>
  <si>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Раздел 1.</t>
  </si>
  <si>
    <t>м2</t>
  </si>
  <si>
    <t>C3020</t>
  </si>
  <si>
    <t>м3</t>
  </si>
  <si>
    <t>кг</t>
  </si>
  <si>
    <t>Z1010</t>
  </si>
  <si>
    <t>ИЗМЕНЕНИЯ К ЦЕНОВОМУ ДОКУМЕНТУ</t>
  </si>
  <si>
    <t>Изорулон ППЭ 5мм</t>
  </si>
  <si>
    <t>Стяжка  полусухая 50-55 мм с учетом материалов (М150-50мм (насосная- стяжка по уклону 1%))</t>
  </si>
  <si>
    <t>Стяжка  полусухая 50-55 мм с учетом материалов (М150 с армированием ∅5ВрI с ячейкой 150х150мм-50мм с укладкой утеплителя)</t>
  </si>
  <si>
    <t>Стяжка  полусухая 40-45 мм с учетом материалов (М150 с армированием ∅5ВрI с ячейкой 150х150мм-40мм с укладкой утеплителя  и полиэтиленовой пленки)</t>
  </si>
  <si>
    <t>Стяжка  полусухая 20-25 мм с учетом материалов (М150-20мм)  с устройством деформационных швов и  демпферной ленты</t>
  </si>
  <si>
    <t>Стяжка  полусухая 80-85 мм в квартирах с учетом материалов (М150-80мм)  с устройством деформационных швов и  демпферной ленты</t>
  </si>
  <si>
    <t>Стяжка  полусухая 50-55 мм с учетом материалов (М150 с армированием ∅5ВрI с ячейкой 150х150мм-50мм)  с укладкой утеплителя с устройством деформационных швов и  демпферной ленты</t>
  </si>
  <si>
    <t>Стяжка  полусухая 50-55 мм с учетом материалов (М150 с армированием ∅5ВрI с ячейкой 150х150мм-50мм с укладкой утеплителя  и полиэтиленовой пленки,  с устройством деформационных швов и  демпферной ленты)</t>
  </si>
  <si>
    <t>Стяжка  полусухая 40-45 мм с учетом материалов (М150 с армированием ∅5ВрI с ячейкой 150х150мм-40мм с укладкой утеплителя  и полиэтиленовой пленки,  с устройством деформационных швов и  демпферной ленты)</t>
  </si>
  <si>
    <t xml:space="preserve">Стяжка  полусухая 50-55 мм с учетом материалов (М150 с железнением с армированием ∅5ВрI с ячейкой 150х150мм-50мм) с укладкой утеплителя </t>
  </si>
  <si>
    <t>Стяжка  полусухая 50-55 мм с учетом материалов (М150-50мм)  с устройством деформационных швов и  демпферной ленты</t>
  </si>
  <si>
    <t>Стяжка  полусухая 40-45 мм с учетом материалов (М150 - 45мм)  с укладкой звукоиз-о слоя с устройством деформационных швов и  демпферной ленты</t>
  </si>
  <si>
    <t>Стяжка  полусухая 40-45 мм с учетом материалов (М150-40мм)  с укладкой звукоиз-о слоя с устройством деформационных швов и  демпферной ленты</t>
  </si>
  <si>
    <t xml:space="preserve">Стяжка  полусухая 50-55 мм с учетом материалов (М150 с железнением с армированием ∅5ВрI с ячейкой 150х150мм-50мм)  с укладкой утеплителя </t>
  </si>
  <si>
    <t>15-14-010</t>
  </si>
  <si>
    <t>Сетка 5Вр1 150х150</t>
  </si>
  <si>
    <t>Объект</t>
  </si>
  <si>
    <t>Итоговая стоимость</t>
  </si>
  <si>
    <t>цемент</t>
  </si>
  <si>
    <t>песок</t>
  </si>
  <si>
    <t>фибра</t>
  </si>
  <si>
    <t>демферная лента</t>
  </si>
  <si>
    <t>сетка 4Вр1 яч 100х100</t>
  </si>
  <si>
    <t>шумоизоляция пенотерм 6мм или аналог</t>
  </si>
  <si>
    <t>устройство утепления пола экстузированным пенополистирола тол. 50мм</t>
  </si>
  <si>
    <t>экструзированный пенополистирол 50мм</t>
  </si>
  <si>
    <t>тн</t>
  </si>
  <si>
    <t>полимер-битумная мастика</t>
  </si>
  <si>
    <t>Устройство полусухой тол 40-60мм с устройством деформационных швов</t>
  </si>
  <si>
    <t>устройство полусухой стяжки тол 40-60мм с армированием на 1ом этаже с устройством деформационных швов</t>
  </si>
  <si>
    <t>Итого в т.ч. НДС</t>
  </si>
  <si>
    <t>Устройство обмазочной гидроизоляции в санузлах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</si>
</sst>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8"/>
      <name val="Arial"/>
    </font>
    <font>
      <b/>
      <sz val="10"/>
      <name val="Arial"/>
    </font>
    <font>
      <b/>
      <sz val="9"/>
      <color rgb="FF594304"/>
      <name val="Arial"/>
    </font>
    <font>
      <b/>
      <sz val="9"/>
      <name val="Arial"/>
    </font>
    <font>
      <sz val="9"/>
      <name val="Arial"/>
    </font>
    <font>
      <sz val="7"/>
      <name val="Arial"/>
    </font>
    <font>
      <i/>
      <sz val="9"/>
      <name val="Arial"/>
    </font>
    <font>
      <i/>
      <sz val="7"/>
      <name val="Arial"/>
    </font>
    <font>
      <b/>
      <sz val="8"/>
      <name val="Arial"/>
    </font>
    <font>
      <sz val="10"/>
      <name val="Arial"/>
    </font>
    <font>
      <b/>
      <sz val="8"/>
      <color rgb="FFFF0000"/>
      <name val="Arial"/>
    </font>
    <font>
      <b/>
      <sz val="10"/>
      <name val="Arial"/>
      <family val="2"/>
    </font>
    <font>
      <b/>
      <sz val="9"/>
      <color rgb="FF594304"/>
      <name val="Arial"/>
      <family val="2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FAEBD7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top" wrapText="1"/>
    </xf>
    <xf numFmtId="164" fontId="3" fillId="4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right" vertical="top" wrapText="1"/>
    </xf>
    <xf numFmtId="165" fontId="6" fillId="5" borderId="1" xfId="0" applyNumberFormat="1" applyFont="1" applyFill="1" applyBorder="1" applyAlignment="1">
      <alignment horizontal="right" vertical="top" wrapText="1"/>
    </xf>
    <xf numFmtId="2" fontId="6" fillId="5" borderId="1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4" fontId="6" fillId="5" borderId="1" xfId="0" applyNumberFormat="1" applyFont="1" applyFill="1" applyBorder="1" applyAlignment="1">
      <alignment horizontal="right" vertical="top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6" fillId="5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3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right" vertical="top" wrapText="1"/>
    </xf>
    <xf numFmtId="164" fontId="3" fillId="7" borderId="1" xfId="0" applyNumberFormat="1" applyFont="1" applyFill="1" applyBorder="1" applyAlignment="1">
      <alignment horizontal="right"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4" fillId="7" borderId="1" xfId="0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 wrapText="1"/>
    </xf>
    <xf numFmtId="0" fontId="13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0" fillId="0" borderId="0" xfId="0" applyFill="1"/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" fontId="6" fillId="0" borderId="7" xfId="0" applyNumberFormat="1" applyFont="1" applyFill="1" applyBorder="1" applyAlignment="1">
      <alignment horizontal="right" vertical="top" wrapText="1"/>
    </xf>
    <xf numFmtId="4" fontId="3" fillId="0" borderId="7" xfId="0" applyNumberFormat="1" applyFont="1" applyFill="1" applyBorder="1" applyAlignment="1">
      <alignment horizontal="right"/>
    </xf>
    <xf numFmtId="4" fontId="9" fillId="0" borderId="7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/>
    </xf>
    <xf numFmtId="2" fontId="6" fillId="0" borderId="10" xfId="0" applyNumberFormat="1" applyFont="1" applyFill="1" applyBorder="1" applyAlignment="1">
      <alignment horizontal="right" vertical="top" wrapText="1"/>
    </xf>
    <xf numFmtId="0" fontId="7" fillId="0" borderId="10" xfId="0" applyFont="1" applyFill="1" applyBorder="1" applyAlignment="1">
      <alignment horizontal="left" vertical="top" wrapText="1"/>
    </xf>
    <xf numFmtId="2" fontId="6" fillId="0" borderId="9" xfId="0" applyNumberFormat="1" applyFont="1" applyFill="1" applyBorder="1" applyAlignment="1">
      <alignment horizontal="right" vertical="top" wrapText="1"/>
    </xf>
    <xf numFmtId="0" fontId="7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0"/>
  <sheetViews>
    <sheetView tabSelected="1" workbookViewId="0">
      <selection activeCell="B11" sqref="B11"/>
    </sheetView>
  </sheetViews>
  <sheetFormatPr defaultColWidth="10.5" defaultRowHeight="11.45" customHeight="1" outlineLevelCol="1" x14ac:dyDescent="0.2"/>
  <cols>
    <col min="1" max="1" width="13.6640625" style="1" customWidth="1"/>
    <col min="2" max="2" width="51.6640625" style="1" customWidth="1"/>
    <col min="3" max="3" width="8.83203125" style="1" customWidth="1"/>
    <col min="4" max="4" width="14" style="1" customWidth="1"/>
    <col min="5" max="5" width="13.83203125" style="1" customWidth="1"/>
    <col min="6" max="6" width="17.33203125" style="1" customWidth="1"/>
    <col min="7" max="7" width="13.83203125" style="1" customWidth="1"/>
    <col min="8" max="8" width="22.6640625" style="1" customWidth="1" outlineLevel="1"/>
    <col min="9" max="9" width="17.5" style="1" hidden="1" customWidth="1" outlineLevel="1"/>
  </cols>
  <sheetData>
    <row r="1" spans="1:9" s="1" customFormat="1" ht="24" customHeight="1" x14ac:dyDescent="0.2">
      <c r="A1" s="37"/>
      <c r="B1" s="32" t="s">
        <v>0</v>
      </c>
      <c r="C1" s="32"/>
      <c r="D1" s="32"/>
      <c r="E1" s="32"/>
      <c r="F1" s="32"/>
    </row>
    <row r="2" spans="1:9" s="2" customFormat="1" ht="38.1" customHeight="1" x14ac:dyDescent="0.2">
      <c r="A2" s="38" t="s">
        <v>34</v>
      </c>
      <c r="B2" s="33"/>
      <c r="C2" s="33"/>
      <c r="D2" s="33"/>
      <c r="E2" s="33"/>
      <c r="F2" s="33"/>
    </row>
    <row r="3" spans="1:9" ht="26.1" customHeight="1" thickBot="1" x14ac:dyDescent="0.25">
      <c r="A3" s="39" t="s">
        <v>35</v>
      </c>
      <c r="B3" s="34">
        <f>F27</f>
        <v>0</v>
      </c>
      <c r="C3" s="35"/>
      <c r="D3" s="35"/>
      <c r="E3" s="35"/>
      <c r="F3" s="35"/>
    </row>
    <row r="4" spans="1:9" ht="24" customHeight="1" thickBo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4" t="s">
        <v>10</v>
      </c>
    </row>
    <row r="5" spans="1:9" ht="12" customHeight="1" x14ac:dyDescent="0.2">
      <c r="A5" s="5"/>
      <c r="B5" s="5" t="s">
        <v>11</v>
      </c>
      <c r="C5" s="5"/>
      <c r="D5" s="5"/>
      <c r="E5" s="5"/>
      <c r="F5" s="5"/>
      <c r="G5" s="5"/>
      <c r="H5" s="5"/>
      <c r="I5" s="6"/>
    </row>
    <row r="6" spans="1:9" s="7" customFormat="1" ht="24" x14ac:dyDescent="0.2">
      <c r="A6" s="80">
        <v>1</v>
      </c>
      <c r="B6" s="8" t="s">
        <v>46</v>
      </c>
      <c r="C6" s="9" t="s">
        <v>12</v>
      </c>
      <c r="D6" s="10"/>
      <c r="E6" s="9"/>
      <c r="F6" s="24">
        <f t="shared" ref="F6:F21" si="0">ROUND(D6*E6,2)</f>
        <v>0</v>
      </c>
      <c r="G6" s="11"/>
      <c r="H6" s="12"/>
      <c r="I6" s="13" t="s">
        <v>13</v>
      </c>
    </row>
    <row r="7" spans="1:9" s="48" customFormat="1" ht="12" x14ac:dyDescent="0.2">
      <c r="A7" s="81">
        <v>2</v>
      </c>
      <c r="B7" s="41" t="s">
        <v>36</v>
      </c>
      <c r="C7" s="42" t="s">
        <v>44</v>
      </c>
      <c r="D7" s="43"/>
      <c r="E7" s="42"/>
      <c r="F7" s="44"/>
      <c r="G7" s="45"/>
      <c r="H7" s="46"/>
      <c r="I7" s="47"/>
    </row>
    <row r="8" spans="1:9" s="48" customFormat="1" ht="12" x14ac:dyDescent="0.2">
      <c r="A8" s="81">
        <v>3</v>
      </c>
      <c r="B8" s="41" t="s">
        <v>37</v>
      </c>
      <c r="C8" s="42" t="s">
        <v>14</v>
      </c>
      <c r="D8" s="43"/>
      <c r="E8" s="42"/>
      <c r="F8" s="44"/>
      <c r="G8" s="45"/>
      <c r="H8" s="46"/>
      <c r="I8" s="47"/>
    </row>
    <row r="9" spans="1:9" s="48" customFormat="1" ht="12" x14ac:dyDescent="0.2">
      <c r="A9" s="81">
        <v>4</v>
      </c>
      <c r="B9" s="41" t="s">
        <v>38</v>
      </c>
      <c r="C9" s="42" t="s">
        <v>15</v>
      </c>
      <c r="D9" s="43"/>
      <c r="E9" s="42"/>
      <c r="F9" s="44"/>
      <c r="G9" s="45"/>
      <c r="H9" s="46"/>
      <c r="I9" s="47"/>
    </row>
    <row r="10" spans="1:9" s="48" customFormat="1" ht="12" x14ac:dyDescent="0.2">
      <c r="A10" s="81">
        <v>5</v>
      </c>
      <c r="B10" s="41" t="s">
        <v>41</v>
      </c>
      <c r="C10" s="42" t="s">
        <v>12</v>
      </c>
      <c r="D10" s="43"/>
      <c r="E10" s="42"/>
      <c r="F10" s="44"/>
      <c r="G10" s="45"/>
      <c r="H10" s="46"/>
      <c r="I10" s="47"/>
    </row>
    <row r="11" spans="1:9" s="48" customFormat="1" ht="12" x14ac:dyDescent="0.2">
      <c r="A11" s="81">
        <v>6</v>
      </c>
      <c r="B11" s="41" t="s">
        <v>39</v>
      </c>
      <c r="C11" s="42" t="s">
        <v>12</v>
      </c>
      <c r="D11" s="43"/>
      <c r="E11" s="42"/>
      <c r="F11" s="44"/>
      <c r="G11" s="45"/>
      <c r="H11" s="46"/>
      <c r="I11" s="47"/>
    </row>
    <row r="12" spans="1:9" s="7" customFormat="1" ht="36" x14ac:dyDescent="0.2">
      <c r="A12" s="80">
        <v>7</v>
      </c>
      <c r="B12" s="8" t="s">
        <v>47</v>
      </c>
      <c r="C12" s="9" t="s">
        <v>12</v>
      </c>
      <c r="D12" s="10"/>
      <c r="E12" s="9"/>
      <c r="F12" s="24">
        <f t="shared" si="0"/>
        <v>0</v>
      </c>
      <c r="G12" s="11"/>
      <c r="H12" s="12"/>
      <c r="I12" s="13" t="s">
        <v>13</v>
      </c>
    </row>
    <row r="13" spans="1:9" s="48" customFormat="1" ht="12" x14ac:dyDescent="0.2">
      <c r="A13" s="81">
        <v>8</v>
      </c>
      <c r="B13" s="41" t="s">
        <v>36</v>
      </c>
      <c r="C13" s="42" t="s">
        <v>44</v>
      </c>
      <c r="D13" s="43"/>
      <c r="E13" s="42"/>
      <c r="F13" s="44"/>
      <c r="G13" s="45"/>
      <c r="H13" s="46"/>
      <c r="I13" s="47"/>
    </row>
    <row r="14" spans="1:9" s="48" customFormat="1" ht="12" x14ac:dyDescent="0.2">
      <c r="A14" s="81">
        <v>9</v>
      </c>
      <c r="B14" s="41" t="s">
        <v>37</v>
      </c>
      <c r="C14" s="42" t="s">
        <v>14</v>
      </c>
      <c r="D14" s="43"/>
      <c r="E14" s="42"/>
      <c r="F14" s="44"/>
      <c r="G14" s="45"/>
      <c r="H14" s="46"/>
      <c r="I14" s="47"/>
    </row>
    <row r="15" spans="1:9" s="48" customFormat="1" ht="12" x14ac:dyDescent="0.2">
      <c r="A15" s="81">
        <v>10</v>
      </c>
      <c r="B15" s="41" t="s">
        <v>38</v>
      </c>
      <c r="C15" s="42" t="s">
        <v>15</v>
      </c>
      <c r="D15" s="43"/>
      <c r="E15" s="42"/>
      <c r="F15" s="44"/>
      <c r="G15" s="45"/>
      <c r="H15" s="46"/>
      <c r="I15" s="47"/>
    </row>
    <row r="16" spans="1:9" s="48" customFormat="1" ht="12" x14ac:dyDescent="0.2">
      <c r="A16" s="81">
        <v>11</v>
      </c>
      <c r="B16" s="41" t="s">
        <v>39</v>
      </c>
      <c r="C16" s="42" t="s">
        <v>12</v>
      </c>
      <c r="D16" s="43"/>
      <c r="E16" s="42"/>
      <c r="F16" s="44"/>
      <c r="G16" s="45"/>
      <c r="H16" s="46"/>
      <c r="I16" s="47"/>
    </row>
    <row r="17" spans="1:10" s="48" customFormat="1" ht="12" x14ac:dyDescent="0.2">
      <c r="A17" s="81">
        <v>12</v>
      </c>
      <c r="B17" s="41" t="s">
        <v>40</v>
      </c>
      <c r="C17" s="42" t="s">
        <v>12</v>
      </c>
      <c r="D17" s="43"/>
      <c r="E17" s="42"/>
      <c r="F17" s="44"/>
      <c r="G17" s="45"/>
      <c r="H17" s="46"/>
      <c r="I17" s="47"/>
    </row>
    <row r="18" spans="1:10" s="48" customFormat="1" ht="24" x14ac:dyDescent="0.2">
      <c r="A18" s="82">
        <v>13</v>
      </c>
      <c r="B18" s="49" t="s">
        <v>42</v>
      </c>
      <c r="C18" s="50" t="s">
        <v>12</v>
      </c>
      <c r="D18" s="51"/>
      <c r="E18" s="50"/>
      <c r="F18" s="52">
        <v>0</v>
      </c>
      <c r="G18" s="53"/>
      <c r="H18" s="54"/>
      <c r="I18" s="47"/>
    </row>
    <row r="19" spans="1:10" s="7" customFormat="1" ht="12" customHeight="1" x14ac:dyDescent="0.2">
      <c r="A19" s="83">
        <v>14</v>
      </c>
      <c r="B19" s="14" t="s">
        <v>43</v>
      </c>
      <c r="C19" s="15" t="s">
        <v>14</v>
      </c>
      <c r="D19" s="16"/>
      <c r="E19" s="15"/>
      <c r="F19" s="20">
        <f t="shared" si="0"/>
        <v>0</v>
      </c>
      <c r="G19" s="17">
        <v>1.05</v>
      </c>
      <c r="H19" s="18"/>
      <c r="I19" s="19" t="s">
        <v>13</v>
      </c>
    </row>
    <row r="20" spans="1:10" s="7" customFormat="1" ht="15.75" customHeight="1" x14ac:dyDescent="0.2">
      <c r="A20" s="82">
        <v>15</v>
      </c>
      <c r="B20" s="8" t="s">
        <v>49</v>
      </c>
      <c r="C20" s="9" t="s">
        <v>12</v>
      </c>
      <c r="D20" s="10"/>
      <c r="E20" s="9"/>
      <c r="F20" s="24">
        <f t="shared" si="0"/>
        <v>0</v>
      </c>
      <c r="G20" s="11"/>
      <c r="H20" s="12"/>
      <c r="I20" s="13" t="s">
        <v>13</v>
      </c>
    </row>
    <row r="21" spans="1:10" s="7" customFormat="1" ht="12" customHeight="1" x14ac:dyDescent="0.2">
      <c r="A21" s="83">
        <v>16</v>
      </c>
      <c r="B21" s="14" t="s">
        <v>45</v>
      </c>
      <c r="C21" s="15" t="s">
        <v>15</v>
      </c>
      <c r="D21" s="16"/>
      <c r="E21" s="15"/>
      <c r="F21" s="20">
        <f t="shared" si="0"/>
        <v>0</v>
      </c>
      <c r="G21" s="17">
        <v>0.25</v>
      </c>
      <c r="H21" s="18"/>
      <c r="I21" s="19" t="s">
        <v>13</v>
      </c>
    </row>
    <row r="22" spans="1:10" s="48" customFormat="1" ht="12" x14ac:dyDescent="0.2">
      <c r="A22" s="40"/>
      <c r="B22" s="41"/>
      <c r="C22" s="42"/>
      <c r="D22" s="43"/>
      <c r="E22" s="42"/>
      <c r="F22" s="44"/>
      <c r="G22" s="45"/>
      <c r="H22" s="46"/>
      <c r="I22" s="47"/>
    </row>
    <row r="23" spans="1:10" s="48" customFormat="1" ht="12" customHeight="1" x14ac:dyDescent="0.2">
      <c r="A23" s="55"/>
      <c r="B23" s="56"/>
      <c r="C23" s="57"/>
      <c r="D23" s="58"/>
      <c r="E23" s="57"/>
      <c r="F23" s="59"/>
      <c r="G23" s="74"/>
      <c r="H23" s="75"/>
      <c r="I23" s="47"/>
    </row>
    <row r="24" spans="1:10" s="48" customFormat="1" ht="12" customHeight="1" x14ac:dyDescent="0.2">
      <c r="A24" s="55"/>
      <c r="B24" s="56"/>
      <c r="C24" s="57"/>
      <c r="D24" s="60"/>
      <c r="E24" s="57"/>
      <c r="F24" s="69"/>
      <c r="G24" s="76"/>
      <c r="H24" s="77"/>
      <c r="I24" s="72"/>
      <c r="J24" s="61"/>
    </row>
    <row r="25" spans="1:10" s="66" customFormat="1" ht="12" customHeight="1" x14ac:dyDescent="0.2">
      <c r="A25" s="63"/>
      <c r="B25" s="63"/>
      <c r="C25" s="63"/>
      <c r="D25" s="63"/>
      <c r="E25" s="63"/>
      <c r="F25" s="70">
        <f>SUM(F5:F24)</f>
        <v>0</v>
      </c>
      <c r="G25" s="78"/>
      <c r="H25" s="78"/>
      <c r="I25" s="65"/>
    </row>
    <row r="26" spans="1:10" s="66" customFormat="1" ht="12.95" customHeight="1" x14ac:dyDescent="0.2">
      <c r="A26" s="67"/>
      <c r="B26" s="68" t="s">
        <v>48</v>
      </c>
      <c r="C26" s="67"/>
      <c r="D26" s="62"/>
      <c r="E26" s="67"/>
      <c r="F26" s="71">
        <f>ROUND(F25*D26/100,2)</f>
        <v>0</v>
      </c>
      <c r="G26" s="79"/>
      <c r="H26" s="79"/>
      <c r="I26" s="73" t="s">
        <v>16</v>
      </c>
    </row>
    <row r="27" spans="1:10" s="66" customFormat="1" ht="12" customHeight="1" x14ac:dyDescent="0.2">
      <c r="A27" s="63"/>
      <c r="B27" s="63"/>
      <c r="C27" s="63"/>
      <c r="D27" s="63"/>
      <c r="E27" s="63"/>
      <c r="F27" s="70"/>
      <c r="G27" s="78"/>
      <c r="H27" s="78"/>
      <c r="I27" s="64"/>
    </row>
    <row r="28" spans="1:10" ht="11.1" customHeight="1" x14ac:dyDescent="0.2"/>
    <row r="29" spans="1:10" ht="11.1" customHeight="1" x14ac:dyDescent="0.2">
      <c r="A29" s="31"/>
      <c r="B29" s="31"/>
      <c r="C29" s="31"/>
      <c r="D29" s="31"/>
      <c r="E29" s="31"/>
      <c r="F29" s="31"/>
      <c r="G29" s="31"/>
      <c r="H29" s="31"/>
    </row>
    <row r="30" spans="1:10" ht="21.95" customHeight="1" x14ac:dyDescent="0.2">
      <c r="A30" s="30"/>
      <c r="B30" s="30"/>
      <c r="C30" s="30"/>
      <c r="D30" s="30"/>
      <c r="E30" s="30"/>
      <c r="F30" s="30"/>
      <c r="G30" s="30"/>
      <c r="H30" s="30"/>
    </row>
  </sheetData>
  <mergeCells count="7">
    <mergeCell ref="B1:F1"/>
    <mergeCell ref="B2:F2"/>
    <mergeCell ref="B3:F3"/>
    <mergeCell ref="A25:E25"/>
    <mergeCell ref="A27:E27"/>
    <mergeCell ref="A29:H29"/>
    <mergeCell ref="A30:H30"/>
  </mergeCells>
  <pageMargins left="0.75" right="1" top="0.75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47"/>
  <sheetViews>
    <sheetView workbookViewId="0">
      <selection activeCell="A15" sqref="A15:I15"/>
    </sheetView>
  </sheetViews>
  <sheetFormatPr defaultColWidth="10.5" defaultRowHeight="11.45" customHeight="1" x14ac:dyDescent="0.2"/>
  <cols>
    <col min="1" max="1" width="12.1640625" style="1" customWidth="1"/>
    <col min="2" max="2" width="6.33203125" style="1" customWidth="1"/>
    <col min="3" max="3" width="10.5" style="1" customWidth="1"/>
    <col min="4" max="4" width="8.83203125" style="1" customWidth="1"/>
    <col min="5" max="5" width="14" style="1" customWidth="1"/>
    <col min="6" max="6" width="13.83203125" style="1" customWidth="1"/>
    <col min="7" max="7" width="17.33203125" style="1" customWidth="1"/>
    <col min="8" max="8" width="22.33203125" style="1" customWidth="1"/>
    <col min="9" max="9" width="22.6640625" style="1" customWidth="1"/>
    <col min="10" max="10" width="17.5" style="1" customWidth="1"/>
  </cols>
  <sheetData>
    <row r="1" spans="1:11" ht="12.9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</row>
    <row r="2" spans="1:11" ht="24" customHeight="1" x14ac:dyDescent="0.2">
      <c r="A2" s="21"/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</row>
    <row r="6" spans="1:11" ht="11.25" x14ac:dyDescent="0.2">
      <c r="B6" s="27"/>
      <c r="C6" s="1" t="s">
        <v>19</v>
      </c>
    </row>
    <row r="7" spans="1:11" ht="11.25" x14ac:dyDescent="0.2">
      <c r="B7" s="27">
        <f>B6+1</f>
        <v>1</v>
      </c>
      <c r="C7" s="1" t="s">
        <v>20</v>
      </c>
    </row>
    <row r="8" spans="1:11" ht="11.45" customHeight="1" x14ac:dyDescent="0.2">
      <c r="B8" s="27">
        <f>B7+1</f>
        <v>2</v>
      </c>
    </row>
    <row r="9" spans="1:11" s="7" customFormat="1" ht="12" customHeight="1" x14ac:dyDescent="0.2">
      <c r="A9" s="14" t="s">
        <v>32</v>
      </c>
      <c r="B9" s="25">
        <f t="shared" ref="B9:B47" si="0">B8+1</f>
        <v>3</v>
      </c>
      <c r="C9" s="14" t="s">
        <v>33</v>
      </c>
      <c r="D9" s="15" t="s">
        <v>12</v>
      </c>
      <c r="E9" s="17">
        <f>E7*H9</f>
        <v>0</v>
      </c>
      <c r="F9" s="15"/>
      <c r="G9" s="20">
        <f t="shared" ref="G9" si="1">ROUND(E9*F9,2)</f>
        <v>0</v>
      </c>
      <c r="H9" s="17">
        <v>1.1000000000000001</v>
      </c>
      <c r="I9" s="18"/>
      <c r="J9" s="19" t="s">
        <v>13</v>
      </c>
      <c r="K9" s="26">
        <f t="shared" ref="K9" si="2">SUM(L9:S9)</f>
        <v>0</v>
      </c>
    </row>
    <row r="10" spans="1:11" ht="15.75" customHeight="1" x14ac:dyDescent="0.2">
      <c r="B10" s="27">
        <f t="shared" si="0"/>
        <v>4</v>
      </c>
    </row>
    <row r="11" spans="1:11" ht="11.45" customHeight="1" x14ac:dyDescent="0.2">
      <c r="B11" s="27">
        <f t="shared" si="0"/>
        <v>5</v>
      </c>
    </row>
    <row r="12" spans="1:11" ht="11.25" x14ac:dyDescent="0.2">
      <c r="B12" s="27">
        <f t="shared" si="0"/>
        <v>6</v>
      </c>
      <c r="C12" s="1" t="s">
        <v>21</v>
      </c>
    </row>
    <row r="13" spans="1:11" ht="11.45" customHeight="1" x14ac:dyDescent="0.2">
      <c r="B13" s="27">
        <f t="shared" si="0"/>
        <v>7</v>
      </c>
    </row>
    <row r="14" spans="1:11" s="7" customFormat="1" ht="12" customHeight="1" x14ac:dyDescent="0.2">
      <c r="A14" s="14" t="s">
        <v>32</v>
      </c>
      <c r="B14" s="25">
        <f t="shared" si="0"/>
        <v>8</v>
      </c>
      <c r="C14" s="14" t="s">
        <v>33</v>
      </c>
      <c r="D14" s="15" t="s">
        <v>12</v>
      </c>
      <c r="E14" s="17">
        <f>E12*H14</f>
        <v>0</v>
      </c>
      <c r="F14" s="15"/>
      <c r="G14" s="20">
        <f t="shared" ref="G14" si="3">ROUND(E14*F14,2)</f>
        <v>0</v>
      </c>
      <c r="H14" s="17">
        <v>1.1000000000000001</v>
      </c>
      <c r="I14" s="18"/>
      <c r="J14" s="19" t="s">
        <v>13</v>
      </c>
      <c r="K14" s="26">
        <f t="shared" ref="K14" si="4">SUM(L14:S14)</f>
        <v>0</v>
      </c>
    </row>
    <row r="15" spans="1:11" ht="11.25" x14ac:dyDescent="0.2">
      <c r="A15" s="28"/>
      <c r="B15" s="29">
        <f t="shared" si="0"/>
        <v>9</v>
      </c>
      <c r="C15" s="28" t="s">
        <v>22</v>
      </c>
      <c r="D15" s="28"/>
      <c r="E15" s="28"/>
      <c r="F15" s="28"/>
      <c r="G15" s="28"/>
      <c r="H15" s="28"/>
      <c r="I15" s="28"/>
    </row>
    <row r="16" spans="1:11" ht="11.25" x14ac:dyDescent="0.2">
      <c r="B16" s="27">
        <f t="shared" si="0"/>
        <v>10</v>
      </c>
      <c r="C16" s="1" t="s">
        <v>23</v>
      </c>
    </row>
    <row r="17" spans="1:11" ht="49.5" customHeight="1" x14ac:dyDescent="0.2">
      <c r="B17" s="27">
        <f t="shared" si="0"/>
        <v>11</v>
      </c>
      <c r="C17" s="1" t="s">
        <v>24</v>
      </c>
    </row>
    <row r="18" spans="1:11" ht="11.45" customHeight="1" x14ac:dyDescent="0.2">
      <c r="B18" s="27">
        <f t="shared" si="0"/>
        <v>12</v>
      </c>
    </row>
    <row r="19" spans="1:11" s="7" customFormat="1" ht="12" customHeight="1" x14ac:dyDescent="0.2">
      <c r="A19" s="14" t="s">
        <v>32</v>
      </c>
      <c r="B19" s="25">
        <f t="shared" si="0"/>
        <v>13</v>
      </c>
      <c r="C19" s="14" t="s">
        <v>33</v>
      </c>
      <c r="D19" s="15" t="s">
        <v>12</v>
      </c>
      <c r="E19" s="17">
        <f>E17*H19</f>
        <v>0</v>
      </c>
      <c r="F19" s="15"/>
      <c r="G19" s="20">
        <f t="shared" ref="G19" si="5">ROUND(E19*F19,2)</f>
        <v>0</v>
      </c>
      <c r="H19" s="17">
        <v>1.1000000000000001</v>
      </c>
      <c r="I19" s="18"/>
      <c r="J19" s="19" t="s">
        <v>13</v>
      </c>
      <c r="K19" s="26">
        <f t="shared" ref="K19" si="6">SUM(L19:S19)</f>
        <v>0</v>
      </c>
    </row>
    <row r="20" spans="1:11" ht="11.45" customHeight="1" x14ac:dyDescent="0.2">
      <c r="B20" s="27">
        <f t="shared" si="0"/>
        <v>14</v>
      </c>
    </row>
    <row r="21" spans="1:11" ht="11.45" customHeight="1" x14ac:dyDescent="0.2">
      <c r="B21" s="27">
        <f t="shared" si="0"/>
        <v>15</v>
      </c>
    </row>
    <row r="22" spans="1:11" ht="11.25" x14ac:dyDescent="0.2">
      <c r="B22" s="27">
        <f t="shared" si="0"/>
        <v>16</v>
      </c>
      <c r="C22" s="1" t="s">
        <v>21</v>
      </c>
    </row>
    <row r="23" spans="1:11" ht="11.45" customHeight="1" x14ac:dyDescent="0.2">
      <c r="B23" s="27">
        <f t="shared" si="0"/>
        <v>17</v>
      </c>
    </row>
    <row r="24" spans="1:11" s="7" customFormat="1" ht="12" customHeight="1" x14ac:dyDescent="0.2">
      <c r="A24" s="14" t="s">
        <v>32</v>
      </c>
      <c r="B24" s="25">
        <f t="shared" si="0"/>
        <v>18</v>
      </c>
      <c r="C24" s="14" t="s">
        <v>33</v>
      </c>
      <c r="D24" s="15" t="s">
        <v>12</v>
      </c>
      <c r="E24" s="17">
        <f>E22*H24</f>
        <v>0</v>
      </c>
      <c r="F24" s="15"/>
      <c r="G24" s="20">
        <f t="shared" ref="G24" si="7">ROUND(E24*F24,2)</f>
        <v>0</v>
      </c>
      <c r="H24" s="17">
        <v>1.1000000000000001</v>
      </c>
      <c r="I24" s="18"/>
      <c r="J24" s="19" t="s">
        <v>13</v>
      </c>
      <c r="K24" s="26">
        <f t="shared" ref="K24" si="8">SUM(L24:S24)</f>
        <v>0</v>
      </c>
    </row>
    <row r="25" spans="1:11" ht="11.25" x14ac:dyDescent="0.2">
      <c r="B25" s="27">
        <f t="shared" si="0"/>
        <v>19</v>
      </c>
      <c r="C25" s="1" t="s">
        <v>25</v>
      </c>
    </row>
    <row r="26" spans="1:11" ht="11.45" customHeight="1" x14ac:dyDescent="0.2">
      <c r="B26" s="27">
        <f t="shared" si="0"/>
        <v>20</v>
      </c>
    </row>
    <row r="27" spans="1:11" s="7" customFormat="1" ht="12" customHeight="1" x14ac:dyDescent="0.2">
      <c r="A27" s="14" t="s">
        <v>32</v>
      </c>
      <c r="B27" s="25">
        <f t="shared" si="0"/>
        <v>21</v>
      </c>
      <c r="C27" s="14" t="s">
        <v>33</v>
      </c>
      <c r="D27" s="15" t="s">
        <v>12</v>
      </c>
      <c r="E27" s="17">
        <f>E25*H27</f>
        <v>0</v>
      </c>
      <c r="F27" s="15"/>
      <c r="G27" s="20">
        <f t="shared" ref="G27" si="9">ROUND(E27*F27,2)</f>
        <v>0</v>
      </c>
      <c r="H27" s="17">
        <v>1.1000000000000001</v>
      </c>
      <c r="I27" s="18"/>
      <c r="J27" s="19" t="s">
        <v>13</v>
      </c>
      <c r="K27" s="26">
        <f t="shared" ref="K27" si="10">SUM(L27:S27)</f>
        <v>0</v>
      </c>
    </row>
    <row r="28" spans="1:11" ht="11.45" customHeight="1" x14ac:dyDescent="0.2">
      <c r="B28" s="27">
        <f t="shared" si="0"/>
        <v>22</v>
      </c>
    </row>
    <row r="29" spans="1:11" ht="11.45" customHeight="1" x14ac:dyDescent="0.2">
      <c r="B29" s="27">
        <f t="shared" si="0"/>
        <v>23</v>
      </c>
    </row>
    <row r="30" spans="1:11" ht="11.25" x14ac:dyDescent="0.2">
      <c r="B30" s="27">
        <f t="shared" si="0"/>
        <v>24</v>
      </c>
      <c r="C30" s="1" t="s">
        <v>26</v>
      </c>
    </row>
    <row r="31" spans="1:11" ht="11.45" customHeight="1" x14ac:dyDescent="0.2">
      <c r="B31" s="27">
        <f t="shared" si="0"/>
        <v>25</v>
      </c>
    </row>
    <row r="32" spans="1:11" s="7" customFormat="1" ht="12" customHeight="1" x14ac:dyDescent="0.2">
      <c r="A32" s="14" t="s">
        <v>32</v>
      </c>
      <c r="B32" s="25">
        <f t="shared" si="0"/>
        <v>26</v>
      </c>
      <c r="C32" s="14" t="s">
        <v>33</v>
      </c>
      <c r="D32" s="15" t="s">
        <v>12</v>
      </c>
      <c r="E32" s="17">
        <f>E30*H32</f>
        <v>0</v>
      </c>
      <c r="F32" s="15"/>
      <c r="G32" s="20">
        <f t="shared" ref="G32" si="11">ROUND(E32*F32,2)</f>
        <v>0</v>
      </c>
      <c r="H32" s="17">
        <v>1.1000000000000001</v>
      </c>
      <c r="I32" s="18"/>
      <c r="J32" s="19" t="s">
        <v>13</v>
      </c>
      <c r="K32" s="26">
        <f t="shared" ref="K32" si="12">SUM(L32:S32)</f>
        <v>0</v>
      </c>
    </row>
    <row r="33" spans="1:11" ht="11.25" x14ac:dyDescent="0.2">
      <c r="B33" s="27">
        <f t="shared" si="0"/>
        <v>27</v>
      </c>
      <c r="C33" s="1" t="s">
        <v>27</v>
      </c>
    </row>
    <row r="34" spans="1:11" ht="11.45" customHeight="1" x14ac:dyDescent="0.2">
      <c r="B34" s="27">
        <f t="shared" si="0"/>
        <v>28</v>
      </c>
    </row>
    <row r="35" spans="1:11" ht="11.25" x14ac:dyDescent="0.2">
      <c r="B35" s="27">
        <f t="shared" si="0"/>
        <v>29</v>
      </c>
      <c r="C35" s="1" t="s">
        <v>28</v>
      </c>
    </row>
    <row r="36" spans="1:11" ht="11.25" x14ac:dyDescent="0.2">
      <c r="B36" s="27">
        <f t="shared" si="0"/>
        <v>30</v>
      </c>
      <c r="C36" s="1" t="s">
        <v>29</v>
      </c>
    </row>
    <row r="37" spans="1:11" ht="11.45" customHeight="1" x14ac:dyDescent="0.2">
      <c r="B37" s="27">
        <f t="shared" si="0"/>
        <v>31</v>
      </c>
      <c r="C37" s="1" t="s">
        <v>18</v>
      </c>
    </row>
    <row r="38" spans="1:11" ht="11.45" customHeight="1" x14ac:dyDescent="0.2">
      <c r="B38" s="27">
        <f t="shared" si="0"/>
        <v>32</v>
      </c>
    </row>
    <row r="39" spans="1:11" ht="11.45" customHeight="1" x14ac:dyDescent="0.2">
      <c r="B39" s="27">
        <f t="shared" si="0"/>
        <v>33</v>
      </c>
    </row>
    <row r="40" spans="1:11" ht="11.25" x14ac:dyDescent="0.2">
      <c r="B40" s="27">
        <f t="shared" si="0"/>
        <v>34</v>
      </c>
      <c r="C40" s="1" t="s">
        <v>30</v>
      </c>
    </row>
    <row r="41" spans="1:11" ht="11.45" customHeight="1" x14ac:dyDescent="0.2">
      <c r="B41" s="27">
        <f t="shared" si="0"/>
        <v>35</v>
      </c>
      <c r="C41" s="1" t="s">
        <v>18</v>
      </c>
    </row>
    <row r="42" spans="1:11" ht="38.25" customHeight="1" x14ac:dyDescent="0.2">
      <c r="B42" s="27">
        <f t="shared" si="0"/>
        <v>36</v>
      </c>
      <c r="C42" s="1" t="s">
        <v>31</v>
      </c>
    </row>
    <row r="43" spans="1:11" ht="11.45" customHeight="1" x14ac:dyDescent="0.2">
      <c r="B43" s="27">
        <f t="shared" si="0"/>
        <v>37</v>
      </c>
    </row>
    <row r="44" spans="1:11" s="7" customFormat="1" ht="12" customHeight="1" x14ac:dyDescent="0.2">
      <c r="A44" s="14" t="s">
        <v>32</v>
      </c>
      <c r="B44" s="25">
        <f t="shared" si="0"/>
        <v>38</v>
      </c>
      <c r="C44" s="14" t="s">
        <v>33</v>
      </c>
      <c r="D44" s="15" t="s">
        <v>12</v>
      </c>
      <c r="E44" s="17">
        <f>E42*H44</f>
        <v>0</v>
      </c>
      <c r="F44" s="15"/>
      <c r="G44" s="20">
        <f t="shared" ref="G44" si="13">ROUND(E44*F44,2)</f>
        <v>0</v>
      </c>
      <c r="H44" s="17">
        <v>1.1000000000000001</v>
      </c>
      <c r="I44" s="18"/>
      <c r="J44" s="19" t="s">
        <v>13</v>
      </c>
      <c r="K44" s="26">
        <f t="shared" ref="K44" si="14">SUM(L44:S44)</f>
        <v>0</v>
      </c>
    </row>
    <row r="45" spans="1:11" ht="20.25" customHeight="1" x14ac:dyDescent="0.2">
      <c r="B45" s="27">
        <f t="shared" si="0"/>
        <v>39</v>
      </c>
    </row>
    <row r="46" spans="1:11" ht="11.45" customHeight="1" x14ac:dyDescent="0.2">
      <c r="B46" s="27">
        <f t="shared" si="0"/>
        <v>40</v>
      </c>
    </row>
    <row r="47" spans="1:11" ht="11.45" customHeight="1" x14ac:dyDescent="0.2">
      <c r="B47" s="27">
        <f t="shared" si="0"/>
        <v>41</v>
      </c>
    </row>
  </sheetData>
  <mergeCells count="1">
    <mergeCell ref="A1:H1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ЦД</vt:lpstr>
      <vt:lpstr>Изменения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2023-03-14T08:26:55Z</dcterms:created>
  <dcterms:modified xsi:type="dcterms:W3CDTF">2023-04-21T05:30:32Z</dcterms:modified>
</cp:coreProperties>
</file>